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mc:AlternateContent xmlns:mc="http://schemas.openxmlformats.org/markup-compatibility/2006">
    <mc:Choice Requires="x15">
      <x15ac:absPath xmlns:x15ac="http://schemas.microsoft.com/office/spreadsheetml/2010/11/ac" url="https://goalie1-my.sharepoint.com/personal/skasozi_ug_goal_ie/Documents/Desktop/BOQs/"/>
    </mc:Choice>
  </mc:AlternateContent>
  <xr:revisionPtr revIDLastSave="0" documentId="8_{5E589C5E-161E-4AEC-82F6-492D36359907}" xr6:coauthVersionLast="47" xr6:coauthVersionMax="47" xr10:uidLastSave="{00000000-0000-0000-0000-000000000000}"/>
  <bookViews>
    <workbookView xWindow="-110" yWindow="-110" windowWidth="19420" windowHeight="10300" xr2:uid="{00000000-000D-0000-FFFF-FFFF00000000}"/>
  </bookViews>
  <sheets>
    <sheet name="Kaabong hand pump BoQ" sheetId="14" r:id="rId1"/>
    <sheet name="Variation for production bh" sheetId="1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3" i="16" l="1"/>
  <c r="F34" i="16"/>
  <c r="F36" i="16" s="1"/>
  <c r="G36" i="16"/>
  <c r="F78" i="14"/>
  <c r="F32" i="16"/>
  <c r="F31" i="16"/>
  <c r="F30" i="16"/>
  <c r="F76" i="14"/>
  <c r="F74" i="14"/>
  <c r="F72" i="14"/>
  <c r="F69" i="14"/>
  <c r="F67" i="14"/>
  <c r="F66" i="14"/>
  <c r="F65" i="14"/>
  <c r="F64" i="14"/>
  <c r="F63" i="14"/>
  <c r="F62" i="14"/>
  <c r="F57" i="14"/>
  <c r="F56" i="14"/>
  <c r="F55" i="14"/>
  <c r="F54" i="14"/>
  <c r="F53" i="14"/>
  <c r="F52" i="14"/>
  <c r="F51" i="14"/>
  <c r="F50" i="14"/>
  <c r="F49" i="14"/>
  <c r="F48" i="14"/>
  <c r="F47" i="14"/>
  <c r="F44" i="14"/>
  <c r="F43" i="14"/>
  <c r="F42" i="14"/>
  <c r="F41" i="14"/>
  <c r="F40" i="14"/>
  <c r="F39" i="14"/>
  <c r="F38" i="14"/>
  <c r="F37" i="14"/>
  <c r="F36" i="14"/>
  <c r="F35" i="14"/>
  <c r="F34" i="14"/>
  <c r="F33" i="14"/>
  <c r="F32" i="14"/>
  <c r="F31" i="14"/>
  <c r="F30" i="14"/>
  <c r="F29" i="14"/>
  <c r="F28" i="14"/>
  <c r="F25" i="14"/>
  <c r="F24" i="14"/>
  <c r="F23" i="14"/>
  <c r="F22" i="14"/>
  <c r="F21" i="14"/>
  <c r="F20" i="14"/>
  <c r="F16" i="14"/>
  <c r="F14" i="14"/>
  <c r="F13" i="14"/>
  <c r="F12" i="14"/>
  <c r="F11" i="14"/>
  <c r="F10" i="14"/>
  <c r="F9" i="14"/>
  <c r="F25" i="16"/>
  <c r="F21" i="16"/>
  <c r="F20" i="16"/>
  <c r="F19" i="16"/>
  <c r="F18" i="16"/>
  <c r="F17" i="16"/>
  <c r="F16" i="16"/>
  <c r="F15" i="16"/>
  <c r="F14" i="16"/>
  <c r="F9" i="16"/>
  <c r="F10" i="16" s="1"/>
  <c r="G69" i="14"/>
  <c r="B65" i="14"/>
  <c r="B64" i="14"/>
  <c r="B63" i="14"/>
  <c r="B62" i="14"/>
  <c r="F15" i="14"/>
  <c r="B32" i="16"/>
  <c r="B31" i="16"/>
  <c r="B30" i="16"/>
  <c r="F26" i="16"/>
  <c r="F22" i="16"/>
</calcChain>
</file>

<file path=xl/sharedStrings.xml><?xml version="1.0" encoding="utf-8"?>
<sst xmlns="http://schemas.openxmlformats.org/spreadsheetml/2006/main" count="148" uniqueCount="91">
  <si>
    <t>Appendix - 3C - Financial Offer (Bill of Quantities for Boreholes) LOT 3 -Kaabong</t>
  </si>
  <si>
    <t>1 Borehole</t>
  </si>
  <si>
    <t>Item</t>
  </si>
  <si>
    <t xml:space="preserve">                         Description</t>
  </si>
  <si>
    <t xml:space="preserve">   Unit</t>
  </si>
  <si>
    <t>Qty</t>
  </si>
  <si>
    <t xml:space="preserve">     Rate </t>
  </si>
  <si>
    <t xml:space="preserve"> Amount </t>
  </si>
  <si>
    <t>Preamble</t>
  </si>
  <si>
    <r>
      <rPr>
        <b/>
        <sz val="11"/>
        <color rgb="FF000000"/>
        <rFont val="Candara"/>
        <family val="2"/>
      </rPr>
      <t>This bill of quantities is for the construction of 1 Nr borehole complete with Indian Mark II handpump, apron and drainage line. Bidders are also required to provide their rates for 6Nr boreholes to be constructed by each successful contractor in Kaabong district.  
Bidders must</t>
    </r>
    <r>
      <rPr>
        <b/>
        <sz val="11"/>
        <color rgb="FFFF0000"/>
        <rFont val="Candara"/>
        <family val="2"/>
      </rPr>
      <t xml:space="preserve"> </t>
    </r>
    <r>
      <rPr>
        <b/>
        <sz val="11"/>
        <color rgb="FF000000"/>
        <rFont val="Candara"/>
        <family val="2"/>
      </rPr>
      <t>factor in</t>
    </r>
    <r>
      <rPr>
        <b/>
        <sz val="11"/>
        <color rgb="FFFF0000"/>
        <rFont val="Candara"/>
        <family val="2"/>
      </rPr>
      <t xml:space="preserve"> </t>
    </r>
    <r>
      <rPr>
        <b/>
        <sz val="11"/>
        <color rgb="FF000000"/>
        <rFont val="Candara"/>
        <family val="2"/>
      </rPr>
      <t xml:space="preserve">all expected costs in their rates including for items that may not be included as separate items in this BoQ. Such items are deemed to be included in the other items in this BoQ. If a high yielding well of 2500 Litres/Hour is identified during the drilling, such a well will be admeasured for a production well upon approval by GOAL supervisor.                                                                                                                                                                                                                                                                                         The final contract sum will be considered as a lumpsum but will be subject to  variations owing to actuals </t>
    </r>
    <r>
      <rPr>
        <b/>
        <i/>
        <sz val="11"/>
        <color rgb="FF000000"/>
        <rFont val="Candara"/>
        <family val="2"/>
      </rPr>
      <t xml:space="preserve">in situ (See sample conditions of contract)
Bidders must include the costs of replacement of dry boreholes in their rates. Bidders must also include the cost of replacement of salty boreholes as a percentage of the cost of construction of each succesful borehole (at bottom of BoQ)
</t>
    </r>
    <r>
      <rPr>
        <b/>
        <sz val="11"/>
        <color rgb="FF000000"/>
        <rFont val="Candara"/>
        <family val="2"/>
      </rPr>
      <t xml:space="preserve">
Contractors must comply with; all Government of Uganda labour laws at all times, sign up to GOAL Uganda Policy and Code of Conduct on Child Protection and Beneficiary Interaction, attend regular sensitisation sessions as organised by the GOAL Team in relation to the above as well as construction best practice.
All rates are exclusive of VAT which is added on the final summary page.</t>
    </r>
  </si>
  <si>
    <t>Preliminary and general items</t>
  </si>
  <si>
    <t>Borehole siting and geophysical surveys</t>
  </si>
  <si>
    <t>Lumpsum</t>
  </si>
  <si>
    <t>Establishment of base camp</t>
  </si>
  <si>
    <t>Mobilisation and demobilisation of equipment and personnel</t>
  </si>
  <si>
    <t>Shifting between sites</t>
  </si>
  <si>
    <t>km</t>
  </si>
  <si>
    <t>Allow for data analysis and writing reports (drilling, bore hole completion reports, pump test report, hand pump installation report) in two hard copies and 1 electronic copy for each well.</t>
  </si>
  <si>
    <t>Allow for site clearance after completion of works</t>
  </si>
  <si>
    <t>Total for Preliminary and general items</t>
  </si>
  <si>
    <t>Well Sinking</t>
  </si>
  <si>
    <t xml:space="preserve">Set up of rig </t>
  </si>
  <si>
    <r>
      <rPr>
        <sz val="12"/>
        <rFont val="Candara"/>
        <family val="2"/>
      </rPr>
      <t xml:space="preserve">Drilling borehole in </t>
    </r>
    <r>
      <rPr>
        <i/>
        <sz val="12"/>
        <rFont val="Candara"/>
        <family val="2"/>
      </rPr>
      <t>in situ</t>
    </r>
    <r>
      <rPr>
        <sz val="12"/>
        <rFont val="Candara"/>
        <family val="2"/>
      </rPr>
      <t xml:space="preserve"> stratum minimum 8 inch  diameter: 0-18m</t>
    </r>
  </si>
  <si>
    <t>m</t>
  </si>
  <si>
    <t>Ditto but 6 inch diameter: 18 - 70m</t>
  </si>
  <si>
    <t>Use of temporary casings</t>
  </si>
  <si>
    <t>Sampling and storage of representative drill samples</t>
  </si>
  <si>
    <t>Nr</t>
  </si>
  <si>
    <t>Total for well sinking</t>
  </si>
  <si>
    <t>Borehole construction (Supply and installation of materials)</t>
  </si>
  <si>
    <t xml:space="preserve">3m long, 5 inch norminal diameter uPVC casing </t>
  </si>
  <si>
    <t xml:space="preserve">3m long, 5 inch norminal diameter  uPVC screen </t>
  </si>
  <si>
    <t>uPVC end caps (top and bottom caps)</t>
  </si>
  <si>
    <t>Plain end casing (sand trap) min 1.5m long</t>
  </si>
  <si>
    <t>Clay seal 1m as in drawings</t>
  </si>
  <si>
    <t xml:space="preserve">Gravel pack  2 -4mm norminal sieve size </t>
  </si>
  <si>
    <t>Tons</t>
  </si>
  <si>
    <t>Installation of inert backfill</t>
  </si>
  <si>
    <t>Casting of sanitary seal 3m</t>
  </si>
  <si>
    <t>Well development including installation and dismounting equipment</t>
  </si>
  <si>
    <t>hrs</t>
  </si>
  <si>
    <t>Test pumping</t>
  </si>
  <si>
    <t>3.10.1</t>
  </si>
  <si>
    <t>Installation and removal of test pumping equipment</t>
  </si>
  <si>
    <t>3.10.2</t>
  </si>
  <si>
    <t>Constant discharge and recovery tests including water level observations and draw down measurements</t>
  </si>
  <si>
    <t>Water quality sampling including delivery to laboratory within 24 hrs of sampling</t>
  </si>
  <si>
    <t>Water Quality analysis</t>
  </si>
  <si>
    <t>Borehole disinfection</t>
  </si>
  <si>
    <t>Treatment of failed sources</t>
  </si>
  <si>
    <t>Total for borehole Construction</t>
  </si>
  <si>
    <t>Platform Construction and Pump Installation</t>
  </si>
  <si>
    <t xml:space="preserve">Construction of hand pump platform. Contrete mix 1:2:4, min 100mm thk as per standard drawings and specification. </t>
  </si>
  <si>
    <t>A98 mesh fabric reinforcement placed in concrete of hand pump platform</t>
  </si>
  <si>
    <t>Sm</t>
  </si>
  <si>
    <t>R10 rebars placed in bottom and sides of channel concrete as per the drawings.</t>
  </si>
  <si>
    <t>Provide a sum for hardcore for the firm base n.e 300mm,over loose sub surface/ground,well blinded to receive concrete (As per the drawing)</t>
  </si>
  <si>
    <t>sm</t>
  </si>
  <si>
    <t>Supply and installation of India Mark II/U2  Extra deep Complete pump head with third plate, water tank and pedestal including bolts and nuts</t>
  </si>
  <si>
    <t>Supply and installation of Top and Bottom Stainless steel Adaptors (SSL 304 grade)-11threads per inch (TPI)</t>
  </si>
  <si>
    <t xml:space="preserve"> Supply and Installation of Stainless Steel connecting rods (SSL 304)  not less than 17mm diameter including 2 rod centralizers for each rod.</t>
  </si>
  <si>
    <t>Supply and installation of U2 Complete Cylinder</t>
  </si>
  <si>
    <t>No</t>
  </si>
  <si>
    <t>Supply and Installation of SS Column (SSL 304)  32mm or 1¼ inch  riser pipes including  pipe centralizers</t>
  </si>
  <si>
    <t>Provide for apin locking mechanism at the pump head with an allowance (a hole) made at the rear; to prevent the movement of the Pump handle once the pin is inserted. The Pin should have a hole to allow for locking with a padlock on one end and flattened at the other to prevent it from moving all through the hole.</t>
  </si>
  <si>
    <t>Total for platform and Pump Installation</t>
  </si>
  <si>
    <t xml:space="preserve">                 </t>
  </si>
  <si>
    <t>Summary</t>
  </si>
  <si>
    <t>(A) Sub-Total</t>
  </si>
  <si>
    <t>18% VAT (Sub-Total X 0.18)</t>
  </si>
  <si>
    <t>(B) Total (Sub-Total (A)+18% VAT)</t>
  </si>
  <si>
    <t>( C) Computed amount for compensation for salty wells as addition to each well (X% inclusive of VAT)</t>
  </si>
  <si>
    <t>x%</t>
  </si>
  <si>
    <t>(D) Grand Total price for SS pipes and rods inclusive of costs of dry wells and cost of salty wells</t>
  </si>
  <si>
    <t>TOTAL for 1No borehole</t>
  </si>
  <si>
    <t>GRAND TOTAL for 6No boreholes</t>
  </si>
  <si>
    <t>Appendix - 3C - Financial Offer - Variation for completion of production well (Bill of Quantities for Borehole) LOT3  - Kaabong</t>
  </si>
  <si>
    <r>
      <rPr>
        <b/>
        <sz val="11"/>
        <color rgb="FF000000"/>
        <rFont val="Candara"/>
        <family val="2"/>
      </rPr>
      <t xml:space="preserve">This bill of quantities are for the  completion of drilling, pump testing and apron casting of 1 Nr borehole identified as suitable for a production well. Bidders are also required to provide their rates for 6 inch casings and screens, pump testing and apron casting. 
Bidders must acknowledge this is admeasured estimate upon identification of high yielding well of at least 2500 Litres/Hour or as may be determined by the client's representative, during the drilling exercise. The final contract sum is subject to  variations owing to actuals </t>
    </r>
    <r>
      <rPr>
        <b/>
        <i/>
        <sz val="11"/>
        <color rgb="FF000000"/>
        <rFont val="Candara"/>
        <family val="2"/>
      </rPr>
      <t xml:space="preserve">in situ (See sample conditions of contract). The contractor is expected to mobilise with all necessary equipment and tools to adapt such high yield wells from hand pump to production well specifications summarised in the bills.
</t>
    </r>
    <r>
      <rPr>
        <b/>
        <sz val="11"/>
        <color rgb="FF000000"/>
        <rFont val="Candara"/>
        <family val="2"/>
      </rPr>
      <t xml:space="preserve">
All rates are exclusive of VAT which is added on the final summary page.</t>
    </r>
  </si>
  <si>
    <t>Rimming 6 inch to 8 inch diameter: 18 - 70m</t>
  </si>
  <si>
    <t xml:space="preserve">Borehole construction </t>
  </si>
  <si>
    <t>Supply and installation of materials</t>
  </si>
  <si>
    <t>3m long, 6inch norminal diameter uPVC casing</t>
  </si>
  <si>
    <t>3m long, 6inch norminal diameter uPVC screen</t>
  </si>
  <si>
    <t>Allow for additional gravel pack, 2-4mm norminal sieve size</t>
  </si>
  <si>
    <t xml:space="preserve">Additional well development </t>
  </si>
  <si>
    <t>Additional sum for installation and removal of test pumping equipment for high yield constant rate pumping</t>
  </si>
  <si>
    <t>Step test and recovery test water level observations and draw down measurements - duration of steps to be determined in the field</t>
  </si>
  <si>
    <t>Platform Construction</t>
  </si>
  <si>
    <t>Construction of a square platform to include pedestal in concrete mix 1:2:4, as per drawings and specification</t>
  </si>
  <si>
    <t>Total for platform construction</t>
  </si>
  <si>
    <t>(B) Total variation for 1 bh (Sub-Total (A)+18% 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</si>
</sst>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15">
    <font>
      <sz val="10"/>
      <name val="Arial"/>
      <charset val="134"/>
    </font>
    <font>
      <sz val="12"/>
      <name val="Candara"/>
      <family val="2"/>
    </font>
    <font>
      <b/>
      <sz val="16"/>
      <name val="Candara"/>
      <family val="2"/>
    </font>
    <font>
      <b/>
      <sz val="12"/>
      <name val="Candara"/>
      <family val="2"/>
    </font>
    <font>
      <b/>
      <sz val="10"/>
      <name val="Arial"/>
      <family val="2"/>
    </font>
    <font>
      <b/>
      <i/>
      <sz val="12"/>
      <name val="Candara"/>
      <family val="2"/>
    </font>
    <font>
      <b/>
      <u/>
      <sz val="12"/>
      <name val="Candara"/>
      <family val="2"/>
    </font>
    <font>
      <b/>
      <sz val="11"/>
      <color rgb="FF000000"/>
      <name val="Candara"/>
      <family val="2"/>
    </font>
    <font>
      <b/>
      <sz val="11"/>
      <name val="Arial"/>
      <family val="2"/>
    </font>
    <font>
      <i/>
      <sz val="10"/>
      <name val="Arial"/>
      <family val="2"/>
    </font>
    <font>
      <u/>
      <sz val="12"/>
      <name val="Candara"/>
      <family val="2"/>
    </font>
    <font>
      <i/>
      <sz val="12"/>
      <name val="Candara"/>
      <family val="2"/>
    </font>
    <font>
      <b/>
      <sz val="11"/>
      <color rgb="FFFF0000"/>
      <name val="Candara"/>
      <family val="2"/>
    </font>
    <font>
      <b/>
      <i/>
      <sz val="11"/>
      <color rgb="FF000000"/>
      <name val="Candara"/>
      <family val="2"/>
    </font>
    <font>
      <sz val="10"/>
      <name val="Arial"/>
      <family val="2"/>
    </font>
  </fonts>
  <fills count="7">
    <fill>
      <patternFill patternType="none"/>
    </fill>
    <fill>
      <patternFill patternType="gray125"/>
    </fill>
    <fill>
      <patternFill patternType="solid">
        <fgColor theme="4" tint="0.79995117038483843"/>
        <bgColor indexed="64"/>
      </patternFill>
    </fill>
    <fill>
      <patternFill patternType="solid">
        <fgColor indexed="43"/>
        <bgColor indexed="64"/>
      </patternFill>
    </fill>
    <fill>
      <patternFill patternType="solid">
        <fgColor rgb="FFFFFF00"/>
        <bgColor indexed="64"/>
      </patternFill>
    </fill>
    <fill>
      <patternFill patternType="solid">
        <fgColor theme="0"/>
        <bgColor indexed="64"/>
      </patternFill>
    </fill>
    <fill>
      <patternFill patternType="solid">
        <fgColor rgb="FFFFFF99"/>
        <bgColor indexed="64"/>
      </patternFill>
    </fill>
  </fills>
  <borders count="65">
    <border>
      <left/>
      <right/>
      <top/>
      <bottom/>
      <diagonal/>
    </border>
    <border>
      <left style="medium">
        <color auto="1"/>
      </left>
      <right/>
      <top style="medium">
        <color auto="1"/>
      </top>
      <bottom/>
      <diagonal/>
    </border>
    <border>
      <left/>
      <right/>
      <top style="medium">
        <color auto="1"/>
      </top>
      <bottom style="thick">
        <color auto="1"/>
      </bottom>
      <diagonal/>
    </border>
    <border>
      <left/>
      <right style="medium">
        <color auto="1"/>
      </right>
      <top style="medium">
        <color auto="1"/>
      </top>
      <bottom style="thick">
        <color auto="1"/>
      </bottom>
      <diagonal/>
    </border>
    <border>
      <left style="medium">
        <color auto="1"/>
      </left>
      <right/>
      <top style="thick">
        <color auto="1"/>
      </top>
      <bottom style="medium">
        <color auto="1"/>
      </bottom>
      <diagonal/>
    </border>
    <border>
      <left/>
      <right/>
      <top style="thick">
        <color auto="1"/>
      </top>
      <bottom style="medium">
        <color auto="1"/>
      </bottom>
      <diagonal/>
    </border>
    <border>
      <left/>
      <right style="medium">
        <color auto="1"/>
      </right>
      <top style="thick">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thin">
        <color auto="1"/>
      </left>
      <right/>
      <top/>
      <bottom/>
      <diagonal/>
    </border>
    <border>
      <left/>
      <right style="medium">
        <color auto="1"/>
      </right>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bottom/>
      <diagonal/>
    </border>
    <border>
      <left style="thin">
        <color auto="1"/>
      </left>
      <right style="medium">
        <color auto="1"/>
      </right>
      <top/>
      <bottom/>
      <diagonal/>
    </border>
    <border>
      <left/>
      <right style="thin">
        <color auto="1"/>
      </right>
      <top/>
      <bottom/>
      <diagonal/>
    </border>
    <border>
      <left style="medium">
        <color auto="1"/>
      </left>
      <right style="thin">
        <color auto="1"/>
      </right>
      <top style="thin">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double">
        <color auto="1"/>
      </bottom>
      <diagonal/>
    </border>
    <border>
      <left style="thin">
        <color auto="1"/>
      </left>
      <right/>
      <top style="medium">
        <color auto="1"/>
      </top>
      <bottom style="double">
        <color auto="1"/>
      </bottom>
      <diagonal/>
    </border>
    <border>
      <left style="thin">
        <color auto="1"/>
      </left>
      <right style="thin">
        <color auto="1"/>
      </right>
      <top style="medium">
        <color auto="1"/>
      </top>
      <bottom style="double">
        <color auto="1"/>
      </bottom>
      <diagonal/>
    </border>
    <border>
      <left style="thin">
        <color auto="1"/>
      </left>
      <right style="medium">
        <color auto="1"/>
      </right>
      <top style="medium">
        <color auto="1"/>
      </top>
      <bottom style="double">
        <color auto="1"/>
      </bottom>
      <diagonal/>
    </border>
    <border>
      <left style="thin">
        <color auto="1"/>
      </left>
      <right style="medium">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double">
        <color auto="1"/>
      </bottom>
      <diagonal/>
    </border>
    <border>
      <left style="medium">
        <color auto="1"/>
      </left>
      <right style="thin">
        <color auto="1"/>
      </right>
      <top/>
      <bottom style="double">
        <color auto="1"/>
      </bottom>
      <diagonal/>
    </border>
    <border>
      <left style="thin">
        <color auto="1"/>
      </left>
      <right style="thin">
        <color auto="1"/>
      </right>
      <top/>
      <bottom style="double">
        <color auto="1"/>
      </bottom>
      <diagonal/>
    </border>
    <border>
      <left style="medium">
        <color auto="1"/>
      </left>
      <right/>
      <top/>
      <bottom/>
      <diagonal/>
    </border>
    <border>
      <left/>
      <right style="thin">
        <color auto="1"/>
      </right>
      <top style="medium">
        <color auto="1"/>
      </top>
      <bottom style="thin">
        <color auto="1"/>
      </bottom>
      <diagonal/>
    </border>
  </borders>
  <cellStyleXfs count="2">
    <xf numFmtId="0" fontId="0" fillId="0" borderId="0"/>
    <xf numFmtId="43" fontId="14" fillId="0" borderId="0" applyFont="0" applyFill="0" applyBorder="0" applyAlignment="0" applyProtection="0"/>
  </cellStyleXfs>
  <cellXfs count="136">
    <xf numFmtId="0" fontId="0" fillId="0" borderId="0" xfId="0"/>
    <xf numFmtId="0" fontId="1" fillId="0" borderId="0" xfId="0" applyFont="1" applyAlignment="1">
      <alignment horizontal="left"/>
    </xf>
    <xf numFmtId="0" fontId="1" fillId="0" borderId="0" xfId="0" applyFont="1" applyAlignment="1">
      <alignment horizontal="left" wrapText="1"/>
    </xf>
    <xf numFmtId="0" fontId="1" fillId="0" borderId="1" xfId="0" applyFont="1" applyBorder="1" applyAlignment="1">
      <alignment horizontal="left"/>
    </xf>
    <xf numFmtId="0" fontId="3" fillId="0" borderId="4" xfId="0" applyFont="1" applyBorder="1"/>
    <xf numFmtId="0" fontId="4" fillId="0" borderId="5" xfId="0" applyFont="1" applyBorder="1"/>
    <xf numFmtId="0" fontId="5" fillId="3" borderId="7" xfId="0" applyFont="1" applyFill="1" applyBorder="1" applyAlignment="1">
      <alignment horizontal="left" wrapText="1"/>
    </xf>
    <xf numFmtId="0" fontId="5" fillId="3" borderId="8" xfId="0" applyFont="1" applyFill="1" applyBorder="1" applyAlignment="1">
      <alignment horizontal="left" wrapText="1"/>
    </xf>
    <xf numFmtId="0" fontId="5" fillId="3" borderId="9" xfId="0" applyFont="1" applyFill="1" applyBorder="1" applyAlignment="1">
      <alignment horizontal="left" wrapText="1"/>
    </xf>
    <xf numFmtId="0" fontId="5" fillId="4" borderId="9" xfId="0" applyFont="1" applyFill="1" applyBorder="1" applyAlignment="1">
      <alignment horizontal="left" wrapText="1"/>
    </xf>
    <xf numFmtId="1" fontId="5" fillId="3" borderId="10" xfId="0" applyNumberFormat="1" applyFont="1" applyFill="1" applyBorder="1" applyAlignment="1">
      <alignment horizontal="left" wrapText="1"/>
    </xf>
    <xf numFmtId="0" fontId="1" fillId="0" borderId="11" xfId="0" applyFont="1" applyBorder="1" applyAlignment="1">
      <alignment horizontal="left" wrapText="1"/>
    </xf>
    <xf numFmtId="0" fontId="6" fillId="0" borderId="12" xfId="0" applyFont="1" applyBorder="1" applyAlignment="1">
      <alignment horizontal="left" wrapText="1"/>
    </xf>
    <xf numFmtId="0" fontId="1" fillId="0" borderId="12" xfId="0" applyFont="1" applyBorder="1" applyAlignment="1">
      <alignment horizontal="left" wrapText="1"/>
    </xf>
    <xf numFmtId="0" fontId="1" fillId="0" borderId="13" xfId="0" applyFont="1" applyBorder="1" applyAlignment="1">
      <alignment horizontal="left" wrapText="1"/>
    </xf>
    <xf numFmtId="0" fontId="5" fillId="5" borderId="14" xfId="0" applyFont="1" applyFill="1" applyBorder="1" applyAlignment="1">
      <alignment horizontal="left" wrapText="1"/>
    </xf>
    <xf numFmtId="0" fontId="1" fillId="0" borderId="14" xfId="0" applyFont="1" applyBorder="1" applyAlignment="1">
      <alignment horizontal="left" wrapText="1"/>
    </xf>
    <xf numFmtId="0" fontId="1" fillId="0" borderId="17" xfId="0" applyFont="1" applyBorder="1" applyAlignment="1">
      <alignment horizontal="left" wrapText="1"/>
    </xf>
    <xf numFmtId="3" fontId="1" fillId="0" borderId="17" xfId="0" applyNumberFormat="1" applyFont="1" applyBorder="1" applyAlignment="1">
      <alignment horizontal="center" wrapText="1"/>
    </xf>
    <xf numFmtId="0" fontId="1" fillId="0" borderId="18" xfId="0" applyFont="1" applyBorder="1" applyAlignment="1">
      <alignment horizontal="left" wrapText="1"/>
    </xf>
    <xf numFmtId="0" fontId="9" fillId="4" borderId="22" xfId="0" applyFont="1" applyFill="1" applyBorder="1" applyAlignment="1">
      <alignment horizontal="left" wrapText="1"/>
    </xf>
    <xf numFmtId="2" fontId="1" fillId="0" borderId="14" xfId="0" applyNumberFormat="1" applyFont="1" applyBorder="1" applyAlignment="1">
      <alignment horizontal="left" wrapText="1"/>
    </xf>
    <xf numFmtId="0" fontId="1" fillId="0" borderId="23" xfId="0" applyFont="1" applyBorder="1" applyAlignment="1">
      <alignment horizontal="left" wrapText="1"/>
    </xf>
    <xf numFmtId="0" fontId="1" fillId="0" borderId="24" xfId="0" applyFont="1" applyBorder="1" applyAlignment="1">
      <alignment horizontal="left" wrapText="1"/>
    </xf>
    <xf numFmtId="0" fontId="6" fillId="0" borderId="23" xfId="0" applyFont="1" applyBorder="1" applyAlignment="1">
      <alignment horizontal="left" wrapText="1"/>
    </xf>
    <xf numFmtId="0" fontId="1" fillId="0" borderId="25" xfId="0" applyFont="1" applyBorder="1" applyAlignment="1">
      <alignment horizontal="left" wrapText="1"/>
    </xf>
    <xf numFmtId="0" fontId="10" fillId="0" borderId="25" xfId="0" applyFont="1" applyBorder="1" applyAlignment="1">
      <alignment horizontal="left" wrapText="1"/>
    </xf>
    <xf numFmtId="4" fontId="1" fillId="0" borderId="17" xfId="0" applyNumberFormat="1" applyFont="1" applyBorder="1" applyAlignment="1">
      <alignment horizontal="center" wrapText="1"/>
    </xf>
    <xf numFmtId="0" fontId="1" fillId="0" borderId="17" xfId="0" applyFont="1" applyBorder="1" applyAlignment="1">
      <alignment horizontal="center" wrapText="1"/>
    </xf>
    <xf numFmtId="0" fontId="1" fillId="0" borderId="26" xfId="0" applyFont="1" applyBorder="1" applyAlignment="1">
      <alignment horizontal="left" wrapText="1"/>
    </xf>
    <xf numFmtId="164" fontId="1" fillId="0" borderId="0" xfId="1" applyNumberFormat="1" applyFont="1" applyAlignment="1">
      <alignment horizontal="right"/>
    </xf>
    <xf numFmtId="0" fontId="1" fillId="0" borderId="33" xfId="0" applyFont="1" applyBorder="1" applyAlignment="1">
      <alignment horizontal="left" wrapText="1"/>
    </xf>
    <xf numFmtId="0" fontId="5" fillId="0" borderId="34" xfId="0" applyFont="1" applyBorder="1" applyAlignment="1">
      <alignment horizontal="left" wrapText="1"/>
    </xf>
    <xf numFmtId="0" fontId="5" fillId="0" borderId="35" xfId="0" applyFont="1" applyBorder="1" applyAlignment="1">
      <alignment horizontal="left" wrapText="1"/>
    </xf>
    <xf numFmtId="0" fontId="5" fillId="0" borderId="36" xfId="0" applyFont="1" applyBorder="1" applyAlignment="1">
      <alignment horizontal="left" wrapText="1"/>
    </xf>
    <xf numFmtId="0" fontId="3" fillId="0" borderId="14" xfId="0" applyFont="1" applyBorder="1" applyAlignment="1">
      <alignment horizontal="left" wrapText="1"/>
    </xf>
    <xf numFmtId="0" fontId="11" fillId="0" borderId="18" xfId="0" applyFont="1" applyBorder="1" applyAlignment="1">
      <alignment wrapText="1"/>
    </xf>
    <xf numFmtId="0" fontId="3" fillId="0" borderId="40" xfId="0" applyFont="1" applyBorder="1" applyAlignment="1">
      <alignment horizontal="left" wrapText="1"/>
    </xf>
    <xf numFmtId="0" fontId="11" fillId="0" borderId="44" xfId="0" applyFont="1" applyBorder="1" applyAlignment="1">
      <alignment wrapText="1"/>
    </xf>
    <xf numFmtId="0" fontId="0" fillId="2" borderId="49" xfId="0" applyFill="1" applyBorder="1" applyAlignment="1">
      <alignment horizontal="right" wrapText="1"/>
    </xf>
    <xf numFmtId="0" fontId="1" fillId="0" borderId="16" xfId="0" applyFont="1" applyBorder="1" applyAlignment="1">
      <alignment horizontal="left"/>
    </xf>
    <xf numFmtId="164" fontId="1" fillId="0" borderId="0" xfId="1" applyNumberFormat="1" applyFont="1" applyAlignment="1">
      <alignment horizontal="left"/>
    </xf>
    <xf numFmtId="0" fontId="3" fillId="0" borderId="19" xfId="0" applyFont="1" applyBorder="1"/>
    <xf numFmtId="0" fontId="4" fillId="0" borderId="20" xfId="0" applyFont="1" applyBorder="1"/>
    <xf numFmtId="0" fontId="5" fillId="3" borderId="54" xfId="0" applyFont="1" applyFill="1" applyBorder="1" applyAlignment="1">
      <alignment horizontal="left" wrapText="1"/>
    </xf>
    <xf numFmtId="0" fontId="5" fillId="3" borderId="55" xfId="0" applyFont="1" applyFill="1" applyBorder="1" applyAlignment="1">
      <alignment horizontal="left" wrapText="1"/>
    </xf>
    <xf numFmtId="0" fontId="5" fillId="3" borderId="56" xfId="0" applyFont="1" applyFill="1" applyBorder="1" applyAlignment="1">
      <alignment horizontal="left" wrapText="1"/>
    </xf>
    <xf numFmtId="0" fontId="5" fillId="4" borderId="56" xfId="0" applyFont="1" applyFill="1" applyBorder="1" applyAlignment="1">
      <alignment horizontal="left" wrapText="1"/>
    </xf>
    <xf numFmtId="1" fontId="5" fillId="3" borderId="57" xfId="0" applyNumberFormat="1" applyFont="1" applyFill="1" applyBorder="1" applyAlignment="1">
      <alignment horizontal="left" wrapText="1"/>
    </xf>
    <xf numFmtId="0" fontId="1" fillId="0" borderId="58" xfId="0" applyFont="1" applyBorder="1" applyAlignment="1">
      <alignment horizontal="left" wrapText="1"/>
    </xf>
    <xf numFmtId="0" fontId="1" fillId="0" borderId="59" xfId="0" applyFont="1" applyBorder="1" applyAlignment="1">
      <alignment horizontal="left" wrapText="1"/>
    </xf>
    <xf numFmtId="3" fontId="1" fillId="0" borderId="59" xfId="0" applyNumberFormat="1" applyFont="1" applyBorder="1" applyAlignment="1">
      <alignment horizontal="center" wrapText="1"/>
    </xf>
    <xf numFmtId="165" fontId="1" fillId="0" borderId="14" xfId="0" applyNumberFormat="1" applyFont="1" applyBorder="1" applyAlignment="1">
      <alignment horizontal="left" wrapText="1"/>
    </xf>
    <xf numFmtId="0" fontId="1" fillId="5" borderId="17" xfId="0" applyFont="1" applyFill="1" applyBorder="1" applyAlignment="1">
      <alignment horizontal="left" wrapText="1"/>
    </xf>
    <xf numFmtId="0" fontId="1" fillId="5" borderId="17" xfId="0" applyFont="1" applyFill="1" applyBorder="1" applyAlignment="1">
      <alignment horizontal="center" wrapText="1"/>
    </xf>
    <xf numFmtId="0" fontId="1" fillId="0" borderId="60" xfId="0" applyFont="1" applyBorder="1" applyAlignment="1">
      <alignment horizontal="left" wrapText="1"/>
    </xf>
    <xf numFmtId="0" fontId="1" fillId="0" borderId="60" xfId="0" applyFont="1" applyBorder="1" applyAlignment="1">
      <alignment horizontal="center" wrapText="1"/>
    </xf>
    <xf numFmtId="0" fontId="1" fillId="5" borderId="26" xfId="0" applyFont="1" applyFill="1" applyBorder="1" applyAlignment="1">
      <alignment horizontal="left" wrapText="1"/>
    </xf>
    <xf numFmtId="0" fontId="1" fillId="5" borderId="17" xfId="0" applyFont="1" applyFill="1" applyBorder="1" applyAlignment="1">
      <alignment vertical="center" wrapText="1"/>
    </xf>
    <xf numFmtId="0" fontId="1" fillId="5" borderId="17" xfId="0" applyFont="1" applyFill="1" applyBorder="1" applyAlignment="1">
      <alignment horizontal="left" vertical="center" wrapText="1"/>
    </xf>
    <xf numFmtId="0" fontId="1" fillId="5" borderId="17" xfId="0" applyFont="1" applyFill="1" applyBorder="1" applyAlignment="1">
      <alignment horizontal="center" vertical="center" wrapText="1"/>
    </xf>
    <xf numFmtId="0" fontId="1" fillId="5" borderId="18"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7" xfId="0" applyFont="1" applyFill="1" applyBorder="1" applyAlignment="1">
      <alignment vertical="top" wrapText="1"/>
    </xf>
    <xf numFmtId="4" fontId="1" fillId="0" borderId="61" xfId="0" applyNumberFormat="1" applyFont="1" applyBorder="1" applyAlignment="1">
      <alignment horizontal="left" wrapText="1"/>
    </xf>
    <xf numFmtId="0" fontId="1" fillId="0" borderId="62" xfId="0" applyFont="1" applyBorder="1" applyAlignment="1">
      <alignment horizontal="left" wrapText="1"/>
    </xf>
    <xf numFmtId="0" fontId="1" fillId="0" borderId="62" xfId="0" applyFont="1" applyBorder="1" applyAlignment="1">
      <alignment horizontal="left"/>
    </xf>
    <xf numFmtId="0" fontId="1" fillId="0" borderId="62" xfId="0" applyFont="1" applyBorder="1" applyAlignment="1">
      <alignment horizontal="center" vertical="center"/>
    </xf>
    <xf numFmtId="0" fontId="1" fillId="0" borderId="24" xfId="0" applyFont="1" applyBorder="1" applyAlignment="1">
      <alignment horizontal="left" vertical="center"/>
    </xf>
    <xf numFmtId="0" fontId="11" fillId="0" borderId="15" xfId="0" applyFont="1" applyBorder="1" applyAlignment="1">
      <alignment horizontal="left" wrapText="1"/>
    </xf>
    <xf numFmtId="0" fontId="11" fillId="0" borderId="0" xfId="0" applyFont="1" applyAlignment="1">
      <alignment horizontal="left" wrapText="1"/>
    </xf>
    <xf numFmtId="0" fontId="11" fillId="0" borderId="16" xfId="0" applyFont="1" applyBorder="1" applyAlignment="1">
      <alignment horizontal="left" wrapText="1"/>
    </xf>
    <xf numFmtId="0" fontId="0" fillId="2" borderId="37" xfId="0" applyFill="1" applyBorder="1" applyAlignment="1">
      <alignment horizontal="center" wrapText="1"/>
    </xf>
    <xf numFmtId="0" fontId="0" fillId="2" borderId="38" xfId="0" applyFill="1" applyBorder="1" applyAlignment="1">
      <alignment horizontal="center" wrapText="1"/>
    </xf>
    <xf numFmtId="0" fontId="1" fillId="0" borderId="0" xfId="0" applyFont="1" applyAlignment="1">
      <alignment horizontal="right"/>
    </xf>
    <xf numFmtId="0" fontId="0" fillId="0" borderId="63" xfId="0" applyBorder="1"/>
    <xf numFmtId="0" fontId="0" fillId="0" borderId="16" xfId="0" applyBorder="1"/>
    <xf numFmtId="0" fontId="1" fillId="0" borderId="63" xfId="0" applyFont="1" applyBorder="1" applyAlignment="1">
      <alignment horizontal="left"/>
    </xf>
    <xf numFmtId="0" fontId="0" fillId="2" borderId="17" xfId="0" applyFill="1" applyBorder="1" applyAlignment="1">
      <alignment horizontal="center" wrapText="1"/>
    </xf>
    <xf numFmtId="0" fontId="0" fillId="2" borderId="18" xfId="0" applyFill="1" applyBorder="1" applyAlignment="1">
      <alignment horizontal="right" wrapText="1"/>
    </xf>
    <xf numFmtId="0" fontId="0" fillId="0" borderId="0" xfId="0" applyAlignment="1">
      <alignment horizontal="center"/>
    </xf>
    <xf numFmtId="0" fontId="0" fillId="2" borderId="42" xfId="0" applyFill="1" applyBorder="1" applyAlignment="1">
      <alignment horizontal="center" wrapText="1"/>
    </xf>
    <xf numFmtId="0" fontId="0" fillId="2" borderId="51" xfId="0" applyFill="1" applyBorder="1" applyAlignment="1">
      <alignment horizontal="right" wrapText="1"/>
    </xf>
    <xf numFmtId="1" fontId="1" fillId="0" borderId="18" xfId="0" applyNumberFormat="1" applyFont="1" applyBorder="1" applyAlignment="1">
      <alignment horizontal="left" wrapText="1"/>
    </xf>
    <xf numFmtId="9" fontId="0" fillId="2" borderId="38" xfId="0" applyNumberFormat="1" applyFill="1" applyBorder="1" applyAlignment="1">
      <alignment horizontal="center" wrapText="1"/>
    </xf>
    <xf numFmtId="0" fontId="5" fillId="2" borderId="38" xfId="0" applyFont="1" applyFill="1" applyBorder="1" applyAlignment="1">
      <alignment wrapText="1"/>
    </xf>
    <xf numFmtId="0" fontId="5" fillId="2" borderId="49" xfId="0" applyFont="1" applyFill="1" applyBorder="1" applyAlignment="1">
      <alignment wrapText="1"/>
    </xf>
    <xf numFmtId="0" fontId="14" fillId="2" borderId="17" xfId="0" applyFont="1" applyFill="1" applyBorder="1" applyAlignment="1">
      <alignment horizontal="center" wrapText="1"/>
    </xf>
    <xf numFmtId="0" fontId="0" fillId="2" borderId="38" xfId="0" applyFill="1" applyBorder="1" applyAlignment="1">
      <alignment wrapText="1"/>
    </xf>
    <xf numFmtId="0" fontId="0" fillId="2" borderId="49" xfId="0" applyFill="1" applyBorder="1" applyAlignment="1">
      <alignment wrapText="1"/>
    </xf>
    <xf numFmtId="0" fontId="1" fillId="0" borderId="27" xfId="0" applyFont="1" applyBorder="1" applyAlignment="1">
      <alignment wrapText="1"/>
    </xf>
    <xf numFmtId="0" fontId="0" fillId="0" borderId="28" xfId="0" applyBorder="1" applyAlignment="1">
      <alignment wrapText="1"/>
    </xf>
    <xf numFmtId="0" fontId="0" fillId="0" borderId="29" xfId="0" applyBorder="1" applyAlignment="1">
      <alignment wrapText="1"/>
    </xf>
    <xf numFmtId="0" fontId="5" fillId="0" borderId="34" xfId="0" applyFont="1" applyBorder="1" applyAlignment="1">
      <alignment wrapText="1"/>
    </xf>
    <xf numFmtId="0" fontId="5" fillId="0" borderId="35" xfId="0" applyFont="1" applyBorder="1" applyAlignment="1">
      <alignment wrapText="1"/>
    </xf>
    <xf numFmtId="0" fontId="5" fillId="0" borderId="36" xfId="0" applyFont="1" applyBorder="1" applyAlignment="1">
      <alignment wrapText="1"/>
    </xf>
    <xf numFmtId="0" fontId="5" fillId="3" borderId="30" xfId="0" applyFont="1" applyFill="1" applyBorder="1" applyAlignment="1">
      <alignment wrapText="1"/>
    </xf>
    <xf numFmtId="0" fontId="5" fillId="3" borderId="31" xfId="0" applyFont="1" applyFill="1" applyBorder="1" applyAlignment="1">
      <alignment wrapText="1"/>
    </xf>
    <xf numFmtId="0" fontId="5" fillId="3" borderId="32" xfId="0" applyFont="1" applyFill="1" applyBorder="1" applyAlignment="1">
      <alignment wrapText="1"/>
    </xf>
    <xf numFmtId="0" fontId="0" fillId="2" borderId="45" xfId="0" applyFill="1" applyBorder="1" applyAlignment="1">
      <alignment wrapText="1"/>
    </xf>
    <xf numFmtId="0" fontId="0" fillId="2" borderId="46" xfId="0" applyFill="1" applyBorder="1" applyAlignment="1">
      <alignment wrapText="1"/>
    </xf>
    <xf numFmtId="0" fontId="0" fillId="2" borderId="47" xfId="0" applyFill="1" applyBorder="1" applyAlignment="1">
      <alignment wrapText="1"/>
    </xf>
    <xf numFmtId="0" fontId="0" fillId="2" borderId="37" xfId="0" applyFill="1" applyBorder="1" applyAlignment="1">
      <alignment wrapText="1"/>
    </xf>
    <xf numFmtId="0" fontId="5" fillId="2" borderId="42" xfId="0" applyFont="1" applyFill="1" applyBorder="1" applyAlignment="1">
      <alignment wrapText="1"/>
    </xf>
    <xf numFmtId="0" fontId="5" fillId="2" borderId="51" xfId="0" applyFont="1" applyFill="1" applyBorder="1" applyAlignment="1">
      <alignment wrapText="1"/>
    </xf>
    <xf numFmtId="0" fontId="2" fillId="0" borderId="52" xfId="0" applyFont="1" applyBorder="1" applyAlignment="1">
      <alignment horizontal="center" wrapText="1"/>
    </xf>
    <xf numFmtId="0" fontId="2" fillId="0" borderId="53" xfId="0" applyFont="1" applyBorder="1" applyAlignment="1">
      <alignment horizontal="center" wrapText="1"/>
    </xf>
    <xf numFmtId="0" fontId="4" fillId="2" borderId="20" xfId="0" applyFont="1" applyFill="1" applyBorder="1" applyAlignment="1">
      <alignment horizontal="center"/>
    </xf>
    <xf numFmtId="0" fontId="4" fillId="2" borderId="21" xfId="0" applyFont="1" applyFill="1" applyBorder="1" applyAlignment="1">
      <alignment horizontal="center"/>
    </xf>
    <xf numFmtId="0" fontId="7" fillId="0" borderId="15" xfId="0" applyFont="1" applyBorder="1" applyAlignment="1">
      <alignment horizontal="left" vertical="top" wrapText="1"/>
    </xf>
    <xf numFmtId="0" fontId="8" fillId="0" borderId="0" xfId="0" applyFont="1" applyAlignment="1">
      <alignment horizontal="left" vertical="top" wrapText="1"/>
    </xf>
    <xf numFmtId="0" fontId="8" fillId="0" borderId="16" xfId="0" applyFont="1" applyBorder="1" applyAlignment="1">
      <alignment horizontal="left" vertical="top" wrapText="1"/>
    </xf>
    <xf numFmtId="164" fontId="5" fillId="6" borderId="19" xfId="1" applyNumberFormat="1" applyFont="1" applyFill="1" applyBorder="1" applyAlignment="1">
      <alignment horizontal="left" wrapText="1"/>
    </xf>
    <xf numFmtId="164" fontId="5" fillId="6" borderId="20" xfId="1" applyNumberFormat="1" applyFont="1" applyFill="1" applyBorder="1" applyAlignment="1">
      <alignment horizontal="left" wrapText="1"/>
    </xf>
    <xf numFmtId="164" fontId="5" fillId="6" borderId="21" xfId="1" applyNumberFormat="1" applyFont="1" applyFill="1" applyBorder="1" applyAlignment="1">
      <alignment horizontal="left" wrapText="1"/>
    </xf>
    <xf numFmtId="0" fontId="3" fillId="2" borderId="48" xfId="0" applyFont="1" applyFill="1" applyBorder="1" applyAlignment="1">
      <alignment horizontal="left" wrapText="1"/>
    </xf>
    <xf numFmtId="0" fontId="3" fillId="2" borderId="39" xfId="0" applyFont="1" applyFill="1" applyBorder="1" applyAlignment="1">
      <alignment horizontal="left" wrapText="1"/>
    </xf>
    <xf numFmtId="0" fontId="3" fillId="2" borderId="50" xfId="0" applyFont="1" applyFill="1" applyBorder="1" applyAlignment="1">
      <alignment horizontal="left" wrapText="1"/>
    </xf>
    <xf numFmtId="0" fontId="5" fillId="2" borderId="42" xfId="0" applyFont="1" applyFill="1" applyBorder="1" applyAlignment="1">
      <alignment horizontal="left" wrapText="1"/>
    </xf>
    <xf numFmtId="0" fontId="5" fillId="2" borderId="48" xfId="0" applyFont="1" applyFill="1" applyBorder="1" applyAlignment="1">
      <alignment horizontal="left" wrapText="1"/>
    </xf>
    <xf numFmtId="0" fontId="5" fillId="2" borderId="38" xfId="0" applyFont="1" applyFill="1" applyBorder="1" applyAlignment="1">
      <alignment horizontal="left" wrapText="1"/>
    </xf>
    <xf numFmtId="0" fontId="5" fillId="2" borderId="26" xfId="0" applyFont="1" applyFill="1" applyBorder="1" applyAlignment="1">
      <alignment horizontal="left" wrapText="1"/>
    </xf>
    <xf numFmtId="0" fontId="5" fillId="2" borderId="17" xfId="0" applyFont="1" applyFill="1" applyBorder="1" applyAlignment="1">
      <alignment horizontal="left"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4" fillId="2" borderId="5" xfId="0" applyFont="1" applyFill="1" applyBorder="1" applyAlignment="1">
      <alignment horizontal="center"/>
    </xf>
    <xf numFmtId="0" fontId="4" fillId="2" borderId="6" xfId="0" applyFont="1" applyFill="1" applyBorder="1" applyAlignment="1">
      <alignment horizontal="center"/>
    </xf>
    <xf numFmtId="0" fontId="11" fillId="0" borderId="37" xfId="0" applyFont="1" applyBorder="1" applyAlignment="1">
      <alignment horizontal="left" wrapText="1"/>
    </xf>
    <xf numFmtId="0" fontId="11" fillId="0" borderId="38" xfId="0" applyFont="1" applyBorder="1" applyAlignment="1">
      <alignment horizontal="left" wrapText="1"/>
    </xf>
    <xf numFmtId="0" fontId="11" fillId="0" borderId="39" xfId="0" applyFont="1" applyBorder="1" applyAlignment="1">
      <alignment horizontal="left" wrapText="1"/>
    </xf>
    <xf numFmtId="0" fontId="5" fillId="2" borderId="50" xfId="0" applyFont="1" applyFill="1" applyBorder="1" applyAlignment="1">
      <alignment horizontal="left" wrapText="1"/>
    </xf>
    <xf numFmtId="0" fontId="11" fillId="0" borderId="41" xfId="0" applyFont="1" applyBorder="1" applyAlignment="1">
      <alignment horizontal="left" wrapText="1"/>
    </xf>
    <xf numFmtId="0" fontId="11" fillId="0" borderId="42" xfId="0" applyFont="1" applyBorder="1" applyAlignment="1">
      <alignment horizontal="left" wrapText="1"/>
    </xf>
    <xf numFmtId="0" fontId="11" fillId="0" borderId="43" xfId="0" applyFont="1" applyBorder="1" applyAlignment="1">
      <alignment horizontal="left" wrapText="1"/>
    </xf>
    <xf numFmtId="0" fontId="3" fillId="2" borderId="30" xfId="0" applyFont="1" applyFill="1" applyBorder="1" applyAlignment="1">
      <alignment horizontal="left" wrapText="1"/>
    </xf>
    <xf numFmtId="0" fontId="3" fillId="2" borderId="64" xfId="0" applyFont="1" applyFill="1" applyBorder="1" applyAlignment="1">
      <alignment horizontal="left" wrapText="1"/>
    </xf>
  </cellXfs>
  <cellStyles count="2">
    <cellStyle name="Comma 2" xfId="1" xr:uid="{00000000-0005-0000-0000-00003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8"/>
  <sheetViews>
    <sheetView tabSelected="1" topLeftCell="A3" zoomScale="80" zoomScaleNormal="80" workbookViewId="0">
      <pane xSplit="1" ySplit="3" topLeftCell="B33" activePane="bottomRight" state="frozen"/>
      <selection pane="bottomRight" activeCell="B3" sqref="B3:F3"/>
      <selection pane="bottomLeft"/>
      <selection pane="topRight"/>
    </sheetView>
  </sheetViews>
  <sheetFormatPr defaultColWidth="8.7109375" defaultRowHeight="12.6"/>
  <cols>
    <col min="1" max="1" width="6.140625" customWidth="1"/>
    <col min="2" max="2" width="65.85546875" customWidth="1"/>
    <col min="3" max="3" width="12" customWidth="1"/>
    <col min="4" max="4" width="8.5703125" customWidth="1"/>
    <col min="5" max="5" width="12" customWidth="1"/>
    <col min="6" max="6" width="22.28515625" customWidth="1"/>
    <col min="7" max="7" width="17.5703125" customWidth="1"/>
    <col min="8" max="8" width="13.140625" customWidth="1"/>
    <col min="9" max="9" width="5.5703125" customWidth="1"/>
  </cols>
  <sheetData>
    <row r="1" spans="1:7" ht="15.6" hidden="1">
      <c r="A1" s="1"/>
      <c r="B1" s="2"/>
      <c r="C1" s="1"/>
      <c r="D1" s="1"/>
      <c r="E1" s="1"/>
      <c r="F1" s="1"/>
    </row>
    <row r="2" spans="1:7" ht="15.6" hidden="1">
      <c r="A2" s="1"/>
      <c r="B2" s="2"/>
      <c r="C2" s="1"/>
      <c r="D2" s="1"/>
      <c r="E2" s="1"/>
      <c r="F2" s="1"/>
    </row>
    <row r="3" spans="1:7" ht="24.6" customHeight="1">
      <c r="A3" s="3"/>
      <c r="B3" s="105" t="s">
        <v>0</v>
      </c>
      <c r="C3" s="105"/>
      <c r="D3" s="105"/>
      <c r="E3" s="105"/>
      <c r="F3" s="106"/>
    </row>
    <row r="4" spans="1:7" ht="15.6">
      <c r="A4" s="42"/>
      <c r="B4" s="43"/>
      <c r="C4" s="43"/>
      <c r="D4" s="107" t="s">
        <v>1</v>
      </c>
      <c r="E4" s="107"/>
      <c r="F4" s="108"/>
    </row>
    <row r="5" spans="1:7" ht="16.5" customHeight="1">
      <c r="A5" s="44" t="s">
        <v>2</v>
      </c>
      <c r="B5" s="45" t="s">
        <v>3</v>
      </c>
      <c r="C5" s="46" t="s">
        <v>4</v>
      </c>
      <c r="D5" s="47" t="s">
        <v>5</v>
      </c>
      <c r="E5" s="46" t="s">
        <v>6</v>
      </c>
      <c r="F5" s="48" t="s">
        <v>7</v>
      </c>
    </row>
    <row r="6" spans="1:7" ht="15.6">
      <c r="A6" s="16"/>
      <c r="B6" s="24" t="s">
        <v>8</v>
      </c>
      <c r="C6" s="22"/>
      <c r="D6" s="22"/>
      <c r="E6" s="22"/>
      <c r="F6" s="23"/>
    </row>
    <row r="7" spans="1:7" ht="225" customHeight="1">
      <c r="A7" s="16"/>
      <c r="B7" s="109" t="s">
        <v>9</v>
      </c>
      <c r="C7" s="110"/>
      <c r="D7" s="110"/>
      <c r="E7" s="110"/>
      <c r="F7" s="111"/>
    </row>
    <row r="8" spans="1:7" ht="15.6">
      <c r="A8" s="11">
        <v>1</v>
      </c>
      <c r="B8" s="12" t="s">
        <v>10</v>
      </c>
      <c r="C8" s="13"/>
      <c r="D8" s="13"/>
      <c r="E8" s="13"/>
      <c r="F8" s="14"/>
    </row>
    <row r="9" spans="1:7" ht="15.6">
      <c r="A9" s="16">
        <v>1.1000000000000001</v>
      </c>
      <c r="B9" s="17" t="s">
        <v>11</v>
      </c>
      <c r="C9" s="17" t="s">
        <v>12</v>
      </c>
      <c r="D9" s="28">
        <v>1</v>
      </c>
      <c r="E9" s="28"/>
      <c r="F9" s="19">
        <f t="shared" ref="F9:F15" si="0">D9*E9</f>
        <v>0</v>
      </c>
    </row>
    <row r="10" spans="1:7" ht="15.6">
      <c r="A10" s="16">
        <v>1.2</v>
      </c>
      <c r="B10" s="17" t="s">
        <v>13</v>
      </c>
      <c r="C10" s="17" t="s">
        <v>12</v>
      </c>
      <c r="D10" s="28">
        <v>1</v>
      </c>
      <c r="E10" s="28"/>
      <c r="F10" s="19">
        <f t="shared" si="0"/>
        <v>0</v>
      </c>
    </row>
    <row r="11" spans="1:7" ht="15.6">
      <c r="A11" s="16">
        <v>1.3</v>
      </c>
      <c r="B11" s="17" t="s">
        <v>14</v>
      </c>
      <c r="C11" s="17" t="s">
        <v>12</v>
      </c>
      <c r="D11" s="28">
        <v>1</v>
      </c>
      <c r="E11" s="28"/>
      <c r="F11" s="19">
        <f t="shared" si="0"/>
        <v>0</v>
      </c>
    </row>
    <row r="12" spans="1:7" ht="15.6">
      <c r="A12" s="16">
        <v>1.4</v>
      </c>
      <c r="B12" s="17" t="s">
        <v>15</v>
      </c>
      <c r="C12" s="17" t="s">
        <v>16</v>
      </c>
      <c r="D12" s="28">
        <v>15</v>
      </c>
      <c r="E12" s="28"/>
      <c r="F12" s="19">
        <f t="shared" si="0"/>
        <v>0</v>
      </c>
    </row>
    <row r="13" spans="1:7" ht="46.5">
      <c r="A13" s="16">
        <v>1.5</v>
      </c>
      <c r="B13" s="17" t="s">
        <v>17</v>
      </c>
      <c r="C13" s="17" t="s">
        <v>12</v>
      </c>
      <c r="D13" s="28">
        <v>1</v>
      </c>
      <c r="E13" s="28"/>
      <c r="F13" s="19">
        <f t="shared" si="0"/>
        <v>0</v>
      </c>
    </row>
    <row r="14" spans="1:7" ht="15.6">
      <c r="A14" s="16">
        <v>1.6</v>
      </c>
      <c r="B14" s="17" t="s">
        <v>18</v>
      </c>
      <c r="C14" s="17" t="s">
        <v>12</v>
      </c>
      <c r="D14" s="28">
        <v>1</v>
      </c>
      <c r="E14" s="28"/>
      <c r="F14" s="19">
        <f t="shared" si="0"/>
        <v>0</v>
      </c>
    </row>
    <row r="15" spans="1:7" ht="12.75" hidden="1" customHeight="1">
      <c r="A15" s="16"/>
      <c r="B15" s="22"/>
      <c r="C15" s="22"/>
      <c r="D15" s="22"/>
      <c r="E15" s="22"/>
      <c r="F15" s="49">
        <f t="shared" si="0"/>
        <v>0</v>
      </c>
    </row>
    <row r="16" spans="1:7" ht="17.25" customHeight="1">
      <c r="A16" s="112" t="s">
        <v>19</v>
      </c>
      <c r="B16" s="113"/>
      <c r="C16" s="113"/>
      <c r="D16" s="113"/>
      <c r="E16" s="114"/>
      <c r="F16" s="20">
        <f>SUM(F9:F14)</f>
        <v>0</v>
      </c>
      <c r="G16" s="1"/>
    </row>
    <row r="17" spans="1:7" ht="15.6" hidden="1">
      <c r="A17" s="16"/>
      <c r="B17" s="22"/>
      <c r="C17" s="22"/>
      <c r="D17" s="22"/>
      <c r="E17" s="22"/>
      <c r="F17" s="23"/>
    </row>
    <row r="18" spans="1:7" ht="15.6">
      <c r="A18" s="16"/>
      <c r="B18" s="22"/>
      <c r="C18" s="22"/>
      <c r="D18" s="22"/>
      <c r="E18" s="22"/>
      <c r="F18" s="23"/>
    </row>
    <row r="19" spans="1:7" ht="15.6">
      <c r="A19" s="16">
        <v>2</v>
      </c>
      <c r="B19" s="24" t="s">
        <v>20</v>
      </c>
      <c r="C19" s="22"/>
      <c r="D19" s="22"/>
      <c r="E19" s="22"/>
      <c r="F19" s="23"/>
      <c r="G19" s="1"/>
    </row>
    <row r="20" spans="1:7" ht="15.6">
      <c r="A20" s="16">
        <v>2.1</v>
      </c>
      <c r="B20" s="17" t="s">
        <v>21</v>
      </c>
      <c r="C20" s="17" t="s">
        <v>12</v>
      </c>
      <c r="D20" s="28">
        <v>1</v>
      </c>
      <c r="E20" s="28"/>
      <c r="F20" s="19">
        <f t="shared" ref="F20:F24" si="1">D20*E20</f>
        <v>0</v>
      </c>
    </row>
    <row r="21" spans="1:7" ht="15.6">
      <c r="A21" s="16">
        <v>2.2000000000000002</v>
      </c>
      <c r="B21" s="17" t="s">
        <v>22</v>
      </c>
      <c r="C21" s="17" t="s">
        <v>23</v>
      </c>
      <c r="D21" s="18">
        <v>18</v>
      </c>
      <c r="E21" s="18"/>
      <c r="F21" s="19">
        <f t="shared" si="1"/>
        <v>0</v>
      </c>
      <c r="G21" s="1"/>
    </row>
    <row r="22" spans="1:7" ht="15.6">
      <c r="A22" s="16">
        <v>2.2999999999999998</v>
      </c>
      <c r="B22" s="17" t="s">
        <v>24</v>
      </c>
      <c r="C22" s="17" t="s">
        <v>23</v>
      </c>
      <c r="D22" s="18">
        <v>52</v>
      </c>
      <c r="E22" s="18"/>
      <c r="F22" s="19">
        <f t="shared" si="1"/>
        <v>0</v>
      </c>
      <c r="G22" s="1"/>
    </row>
    <row r="23" spans="1:7" ht="15.6">
      <c r="A23" s="16">
        <v>2.4</v>
      </c>
      <c r="B23" s="17" t="s">
        <v>25</v>
      </c>
      <c r="C23" s="17" t="s">
        <v>12</v>
      </c>
      <c r="D23" s="18">
        <v>1</v>
      </c>
      <c r="E23" s="18"/>
      <c r="F23" s="19">
        <f t="shared" si="1"/>
        <v>0</v>
      </c>
      <c r="G23" s="1"/>
    </row>
    <row r="24" spans="1:7" ht="15.6">
      <c r="A24" s="16">
        <v>2.5</v>
      </c>
      <c r="B24" s="50" t="s">
        <v>26</v>
      </c>
      <c r="C24" s="50" t="s">
        <v>27</v>
      </c>
      <c r="D24" s="51">
        <v>31</v>
      </c>
      <c r="E24" s="51"/>
      <c r="F24" s="49">
        <f t="shared" si="1"/>
        <v>0</v>
      </c>
      <c r="G24" s="1"/>
    </row>
    <row r="25" spans="1:7" ht="17.25" customHeight="1">
      <c r="A25" s="112" t="s">
        <v>28</v>
      </c>
      <c r="B25" s="113"/>
      <c r="C25" s="113"/>
      <c r="D25" s="113"/>
      <c r="E25" s="114"/>
      <c r="F25" s="20">
        <f>SUM(F20:F24)</f>
        <v>0</v>
      </c>
      <c r="G25" s="1"/>
    </row>
    <row r="26" spans="1:7" ht="15.6">
      <c r="A26" s="21"/>
      <c r="B26" s="22"/>
      <c r="C26" s="22"/>
      <c r="D26" s="22"/>
      <c r="E26" s="22"/>
      <c r="F26" s="23"/>
      <c r="G26" s="1"/>
    </row>
    <row r="27" spans="1:7" ht="15.6">
      <c r="A27" s="21"/>
      <c r="B27" s="24" t="s">
        <v>29</v>
      </c>
      <c r="C27" s="22"/>
      <c r="D27" s="22"/>
      <c r="E27" s="22"/>
      <c r="F27" s="23"/>
      <c r="G27" s="1"/>
    </row>
    <row r="28" spans="1:7" ht="15.6">
      <c r="A28" s="52">
        <v>3.1</v>
      </c>
      <c r="B28" s="53" t="s">
        <v>30</v>
      </c>
      <c r="C28" s="17" t="s">
        <v>23</v>
      </c>
      <c r="D28" s="28">
        <v>61</v>
      </c>
      <c r="E28" s="28"/>
      <c r="F28" s="19">
        <f t="shared" ref="F28:F43" si="2">D28*E28</f>
        <v>0</v>
      </c>
      <c r="G28" s="41"/>
    </row>
    <row r="29" spans="1:7" ht="15.6">
      <c r="A29" s="52">
        <v>3.2</v>
      </c>
      <c r="B29" s="17" t="s">
        <v>31</v>
      </c>
      <c r="C29" s="17" t="s">
        <v>23</v>
      </c>
      <c r="D29" s="28">
        <v>9</v>
      </c>
      <c r="E29" s="28"/>
      <c r="F29" s="19">
        <f t="shared" si="2"/>
        <v>0</v>
      </c>
      <c r="G29" s="41"/>
    </row>
    <row r="30" spans="1:7" ht="15.6">
      <c r="A30" s="52">
        <v>3.3</v>
      </c>
      <c r="B30" s="17" t="s">
        <v>32</v>
      </c>
      <c r="C30" s="17" t="s">
        <v>12</v>
      </c>
      <c r="D30" s="54">
        <v>2</v>
      </c>
      <c r="E30" s="28"/>
      <c r="F30" s="19">
        <f t="shared" si="2"/>
        <v>0</v>
      </c>
      <c r="G30" s="41"/>
    </row>
    <row r="31" spans="1:7" ht="15.6">
      <c r="A31" s="52">
        <v>3.4</v>
      </c>
      <c r="B31" s="17" t="s">
        <v>33</v>
      </c>
      <c r="C31" s="17" t="s">
        <v>27</v>
      </c>
      <c r="D31" s="28">
        <v>1</v>
      </c>
      <c r="E31" s="28"/>
      <c r="F31" s="19">
        <f t="shared" si="2"/>
        <v>0</v>
      </c>
      <c r="G31" s="41"/>
    </row>
    <row r="32" spans="1:7" ht="15.6">
      <c r="A32" s="52">
        <v>3.5</v>
      </c>
      <c r="B32" s="17" t="s">
        <v>34</v>
      </c>
      <c r="C32" s="17" t="s">
        <v>12</v>
      </c>
      <c r="D32" s="28">
        <v>1</v>
      </c>
      <c r="E32" s="28"/>
      <c r="F32" s="19">
        <f t="shared" si="2"/>
        <v>0</v>
      </c>
      <c r="G32" s="1"/>
    </row>
    <row r="33" spans="1:8" ht="15.6">
      <c r="A33" s="52">
        <v>3.6</v>
      </c>
      <c r="B33" s="17" t="s">
        <v>35</v>
      </c>
      <c r="C33" s="17" t="s">
        <v>36</v>
      </c>
      <c r="D33" s="28">
        <v>0.5</v>
      </c>
      <c r="E33" s="28"/>
      <c r="F33" s="19">
        <f t="shared" si="2"/>
        <v>0</v>
      </c>
      <c r="G33" s="1"/>
    </row>
    <row r="34" spans="1:8" ht="15.6">
      <c r="A34" s="52">
        <v>3.7</v>
      </c>
      <c r="B34" s="17" t="s">
        <v>37</v>
      </c>
      <c r="C34" s="17" t="s">
        <v>12</v>
      </c>
      <c r="D34" s="28">
        <v>1</v>
      </c>
      <c r="E34" s="28"/>
      <c r="F34" s="19">
        <f t="shared" si="2"/>
        <v>0</v>
      </c>
      <c r="G34" s="1"/>
    </row>
    <row r="35" spans="1:8" ht="15.6">
      <c r="A35" s="52">
        <v>3.8</v>
      </c>
      <c r="B35" s="17" t="s">
        <v>38</v>
      </c>
      <c r="C35" s="17" t="s">
        <v>12</v>
      </c>
      <c r="D35" s="28">
        <v>1</v>
      </c>
      <c r="E35" s="28"/>
      <c r="F35" s="19">
        <f t="shared" si="2"/>
        <v>0</v>
      </c>
      <c r="G35" s="1"/>
      <c r="H35" s="1"/>
    </row>
    <row r="36" spans="1:8" ht="15.6">
      <c r="A36" s="21">
        <v>3.9</v>
      </c>
      <c r="B36" s="17" t="s">
        <v>39</v>
      </c>
      <c r="C36" s="17" t="s">
        <v>40</v>
      </c>
      <c r="D36" s="28">
        <v>4</v>
      </c>
      <c r="E36" s="28"/>
      <c r="F36" s="19">
        <f t="shared" si="2"/>
        <v>0</v>
      </c>
      <c r="G36" s="1"/>
      <c r="H36" s="1"/>
    </row>
    <row r="37" spans="1:8" ht="15.6">
      <c r="A37" s="21">
        <v>3.1</v>
      </c>
      <c r="B37" s="17" t="s">
        <v>41</v>
      </c>
      <c r="C37" s="17"/>
      <c r="D37" s="28"/>
      <c r="E37" s="28"/>
      <c r="F37" s="19">
        <f t="shared" si="2"/>
        <v>0</v>
      </c>
      <c r="G37" s="1"/>
      <c r="H37" s="1"/>
    </row>
    <row r="38" spans="1:8" ht="15.6">
      <c r="A38" s="21" t="s">
        <v>42</v>
      </c>
      <c r="B38" s="17" t="s">
        <v>43</v>
      </c>
      <c r="C38" s="17" t="s">
        <v>12</v>
      </c>
      <c r="D38" s="28">
        <v>1</v>
      </c>
      <c r="E38" s="28"/>
      <c r="F38" s="19">
        <f t="shared" si="2"/>
        <v>0</v>
      </c>
      <c r="G38" s="1"/>
      <c r="H38" s="1"/>
    </row>
    <row r="39" spans="1:8" ht="30.95">
      <c r="A39" s="21" t="s">
        <v>44</v>
      </c>
      <c r="B39" s="17" t="s">
        <v>45</v>
      </c>
      <c r="C39" s="17" t="s">
        <v>40</v>
      </c>
      <c r="D39" s="28">
        <v>4</v>
      </c>
      <c r="E39" s="28"/>
      <c r="F39" s="19">
        <f t="shared" si="2"/>
        <v>0</v>
      </c>
      <c r="G39" s="1"/>
      <c r="H39" s="1"/>
    </row>
    <row r="40" spans="1:8" ht="30.95">
      <c r="A40" s="21">
        <v>3.11</v>
      </c>
      <c r="B40" s="17" t="s">
        <v>46</v>
      </c>
      <c r="C40" s="17" t="s">
        <v>12</v>
      </c>
      <c r="D40" s="28">
        <v>1</v>
      </c>
      <c r="E40" s="28"/>
      <c r="F40" s="19">
        <f t="shared" si="2"/>
        <v>0</v>
      </c>
      <c r="G40" s="1"/>
      <c r="H40" s="1"/>
    </row>
    <row r="41" spans="1:8" ht="15.6">
      <c r="A41" s="21">
        <v>3.12</v>
      </c>
      <c r="B41" s="17" t="s">
        <v>47</v>
      </c>
      <c r="C41" s="17" t="s">
        <v>12</v>
      </c>
      <c r="D41" s="28">
        <v>1</v>
      </c>
      <c r="E41" s="28"/>
      <c r="F41" s="19">
        <f t="shared" si="2"/>
        <v>0</v>
      </c>
      <c r="G41" s="1"/>
      <c r="H41" s="1"/>
    </row>
    <row r="42" spans="1:8" ht="15.6">
      <c r="A42" s="21">
        <v>3.13</v>
      </c>
      <c r="B42" s="17" t="s">
        <v>48</v>
      </c>
      <c r="C42" s="17" t="s">
        <v>12</v>
      </c>
      <c r="D42" s="28">
        <v>1</v>
      </c>
      <c r="E42" s="28"/>
      <c r="F42" s="19">
        <f t="shared" si="2"/>
        <v>0</v>
      </c>
      <c r="G42" s="1"/>
      <c r="H42" s="1"/>
    </row>
    <row r="43" spans="1:8" ht="15.6">
      <c r="A43" s="21">
        <v>3.14</v>
      </c>
      <c r="B43" s="55" t="s">
        <v>49</v>
      </c>
      <c r="C43" s="55" t="s">
        <v>12</v>
      </c>
      <c r="D43" s="56">
        <v>1</v>
      </c>
      <c r="E43" s="56"/>
      <c r="F43" s="49">
        <f t="shared" si="2"/>
        <v>0</v>
      </c>
      <c r="G43" s="1"/>
      <c r="H43" s="1"/>
    </row>
    <row r="44" spans="1:8" ht="17.25" customHeight="1">
      <c r="A44" s="112" t="s">
        <v>50</v>
      </c>
      <c r="B44" s="113"/>
      <c r="C44" s="113"/>
      <c r="D44" s="113"/>
      <c r="E44" s="114"/>
      <c r="F44" s="20">
        <f>SUM(F28:F43)</f>
        <v>0</v>
      </c>
      <c r="G44" s="1"/>
    </row>
    <row r="45" spans="1:8" ht="15.6">
      <c r="A45" s="16"/>
      <c r="B45" s="22"/>
      <c r="C45" s="22"/>
      <c r="D45" s="22"/>
      <c r="E45" s="22"/>
      <c r="F45" s="23"/>
      <c r="G45" s="1"/>
      <c r="H45" s="1"/>
    </row>
    <row r="46" spans="1:8" ht="15.6">
      <c r="A46" s="16"/>
      <c r="B46" s="24" t="s">
        <v>51</v>
      </c>
      <c r="C46" s="22"/>
      <c r="D46" s="22"/>
      <c r="E46" s="22"/>
      <c r="F46" s="23"/>
      <c r="G46" s="1"/>
      <c r="H46" s="1"/>
    </row>
    <row r="47" spans="1:8" ht="30.95">
      <c r="A47" s="29">
        <v>4.0999999999999996</v>
      </c>
      <c r="B47" s="17" t="s">
        <v>52</v>
      </c>
      <c r="C47" s="17" t="s">
        <v>2</v>
      </c>
      <c r="D47" s="28">
        <v>1</v>
      </c>
      <c r="E47" s="28"/>
      <c r="F47" s="19">
        <f t="shared" ref="F47:F56" si="3">D47*E47</f>
        <v>0</v>
      </c>
      <c r="G47" s="30"/>
      <c r="H47" s="1"/>
    </row>
    <row r="48" spans="1:8" ht="35.25" customHeight="1">
      <c r="A48" s="29">
        <v>4.2</v>
      </c>
      <c r="B48" s="17" t="s">
        <v>53</v>
      </c>
      <c r="C48" s="17" t="s">
        <v>54</v>
      </c>
      <c r="D48" s="28">
        <v>4</v>
      </c>
      <c r="E48" s="28"/>
      <c r="F48" s="19">
        <f t="shared" si="3"/>
        <v>0</v>
      </c>
      <c r="G48" s="1"/>
      <c r="H48" s="1"/>
    </row>
    <row r="49" spans="1:8" ht="30.95">
      <c r="A49" s="29">
        <v>4.3</v>
      </c>
      <c r="B49" s="17" t="s">
        <v>55</v>
      </c>
      <c r="C49" s="17" t="s">
        <v>23</v>
      </c>
      <c r="D49" s="54">
        <v>30</v>
      </c>
      <c r="E49" s="28"/>
      <c r="F49" s="19">
        <f t="shared" si="3"/>
        <v>0</v>
      </c>
      <c r="G49" s="1"/>
      <c r="H49" s="1"/>
    </row>
    <row r="50" spans="1:8" ht="46.5">
      <c r="A50" s="29">
        <v>4.4000000000000004</v>
      </c>
      <c r="B50" s="17" t="s">
        <v>56</v>
      </c>
      <c r="C50" s="17" t="s">
        <v>57</v>
      </c>
      <c r="D50" s="54">
        <v>5</v>
      </c>
      <c r="E50" s="28"/>
      <c r="F50" s="19">
        <f t="shared" si="3"/>
        <v>0</v>
      </c>
      <c r="G50" s="1"/>
      <c r="H50" s="1"/>
    </row>
    <row r="51" spans="1:8" s="1" customFormat="1" ht="55.5" customHeight="1">
      <c r="A51" s="57">
        <v>4.5</v>
      </c>
      <c r="B51" s="58" t="s">
        <v>58</v>
      </c>
      <c r="C51" s="59" t="s">
        <v>27</v>
      </c>
      <c r="D51" s="60">
        <v>1</v>
      </c>
      <c r="E51" s="60"/>
      <c r="F51" s="61">
        <f t="shared" si="3"/>
        <v>0</v>
      </c>
      <c r="G51" s="30"/>
    </row>
    <row r="52" spans="1:8" s="1" customFormat="1" ht="36.75" customHeight="1">
      <c r="A52" s="57">
        <v>4.5999999999999996</v>
      </c>
      <c r="B52" s="58" t="s">
        <v>59</v>
      </c>
      <c r="C52" s="59" t="s">
        <v>27</v>
      </c>
      <c r="D52" s="60">
        <v>2</v>
      </c>
      <c r="E52" s="60"/>
      <c r="F52" s="61">
        <f t="shared" si="3"/>
        <v>0</v>
      </c>
      <c r="G52" s="30"/>
    </row>
    <row r="53" spans="1:8" s="1" customFormat="1" ht="45.75" customHeight="1">
      <c r="A53" s="57">
        <v>4.7</v>
      </c>
      <c r="B53" s="58" t="s">
        <v>60</v>
      </c>
      <c r="C53" s="59" t="s">
        <v>23</v>
      </c>
      <c r="D53" s="60">
        <v>39</v>
      </c>
      <c r="E53" s="60"/>
      <c r="F53" s="61">
        <f t="shared" si="3"/>
        <v>0</v>
      </c>
      <c r="G53" s="30"/>
    </row>
    <row r="54" spans="1:8" s="1" customFormat="1" ht="24.75" customHeight="1">
      <c r="A54" s="57">
        <v>4.8</v>
      </c>
      <c r="B54" s="58" t="s">
        <v>61</v>
      </c>
      <c r="C54" s="59" t="s">
        <v>62</v>
      </c>
      <c r="D54" s="60">
        <v>1</v>
      </c>
      <c r="E54" s="60"/>
      <c r="F54" s="61">
        <f t="shared" si="3"/>
        <v>0</v>
      </c>
      <c r="G54" s="30"/>
    </row>
    <row r="55" spans="1:8" s="1" customFormat="1" ht="33.75" customHeight="1">
      <c r="A55" s="62">
        <v>4.9000000000000004</v>
      </c>
      <c r="B55" s="63" t="s">
        <v>63</v>
      </c>
      <c r="C55" s="59" t="s">
        <v>23</v>
      </c>
      <c r="D55" s="60">
        <v>39</v>
      </c>
      <c r="E55" s="60"/>
      <c r="F55" s="61">
        <f t="shared" si="3"/>
        <v>0</v>
      </c>
      <c r="G55" s="30"/>
    </row>
    <row r="56" spans="1:8" s="1" customFormat="1" ht="77.45">
      <c r="A56" s="64">
        <v>4.91</v>
      </c>
      <c r="B56" s="65" t="s">
        <v>64</v>
      </c>
      <c r="C56" s="66" t="s">
        <v>2</v>
      </c>
      <c r="D56" s="67">
        <v>1</v>
      </c>
      <c r="E56" s="67"/>
      <c r="F56" s="68">
        <f t="shared" si="3"/>
        <v>0</v>
      </c>
    </row>
    <row r="57" spans="1:8" ht="17.25" customHeight="1">
      <c r="A57" s="112" t="s">
        <v>65</v>
      </c>
      <c r="B57" s="113"/>
      <c r="C57" s="113"/>
      <c r="D57" s="113"/>
      <c r="E57" s="114"/>
      <c r="F57" s="20">
        <f>SUM(F47:F56)</f>
        <v>0</v>
      </c>
      <c r="G57" s="1"/>
    </row>
    <row r="58" spans="1:8" s="1" customFormat="1" ht="15.6" hidden="1">
      <c r="A58" s="16"/>
      <c r="B58" s="22"/>
      <c r="C58" s="22"/>
      <c r="D58" s="22"/>
      <c r="E58" s="22"/>
      <c r="F58" s="23"/>
    </row>
    <row r="59" spans="1:8" s="1" customFormat="1" ht="20.25" customHeight="1">
      <c r="A59" s="90"/>
      <c r="B59" s="91"/>
      <c r="C59" s="91"/>
      <c r="D59" s="91"/>
      <c r="E59" s="91"/>
      <c r="F59" s="92"/>
      <c r="H59"/>
    </row>
    <row r="60" spans="1:8" s="1" customFormat="1" ht="21.75" customHeight="1">
      <c r="A60" s="96" t="s">
        <v>66</v>
      </c>
      <c r="B60" s="97" t="s">
        <v>67</v>
      </c>
      <c r="C60" s="97"/>
      <c r="D60" s="97"/>
      <c r="E60" s="97"/>
      <c r="F60" s="98"/>
      <c r="H60"/>
    </row>
    <row r="61" spans="1:8" s="1" customFormat="1" ht="21.75" customHeight="1">
      <c r="A61" s="31"/>
      <c r="B61" s="32" t="s">
        <v>2</v>
      </c>
      <c r="C61" s="33"/>
      <c r="D61" s="33"/>
      <c r="E61" s="33"/>
      <c r="F61" s="34"/>
      <c r="H61"/>
    </row>
    <row r="62" spans="1:8" s="1" customFormat="1" ht="21.75" customHeight="1">
      <c r="A62" s="35"/>
      <c r="B62" s="69" t="str">
        <f>B8</f>
        <v>Preliminary and general items</v>
      </c>
      <c r="C62" s="70"/>
      <c r="D62" s="70"/>
      <c r="E62" s="70"/>
      <c r="F62" s="71">
        <f>F16</f>
        <v>0</v>
      </c>
      <c r="H62"/>
    </row>
    <row r="63" spans="1:8" s="1" customFormat="1" ht="21.75" customHeight="1">
      <c r="A63" s="35"/>
      <c r="B63" s="69" t="str">
        <f>B19</f>
        <v>Well Sinking</v>
      </c>
      <c r="C63" s="70"/>
      <c r="D63" s="70"/>
      <c r="E63" s="70"/>
      <c r="F63" s="71">
        <f>F25</f>
        <v>0</v>
      </c>
      <c r="H63"/>
    </row>
    <row r="64" spans="1:8" s="1" customFormat="1" ht="21.75" customHeight="1">
      <c r="A64" s="35"/>
      <c r="B64" s="69" t="str">
        <f>B27</f>
        <v>Borehole construction (Supply and installation of materials)</v>
      </c>
      <c r="C64" s="70"/>
      <c r="D64" s="70"/>
      <c r="E64" s="70"/>
      <c r="F64" s="71">
        <f>F44</f>
        <v>0</v>
      </c>
      <c r="H64"/>
    </row>
    <row r="65" spans="1:10" s="1" customFormat="1" ht="21.75" customHeight="1">
      <c r="A65" s="35"/>
      <c r="B65" s="69" t="str">
        <f>B46</f>
        <v>Platform Construction and Pump Installation</v>
      </c>
      <c r="C65" s="70"/>
      <c r="D65" s="70"/>
      <c r="E65" s="70"/>
      <c r="F65" s="71">
        <f>F57</f>
        <v>0</v>
      </c>
      <c r="H65"/>
    </row>
    <row r="66" spans="1:10" s="1" customFormat="1" ht="21.75" customHeight="1">
      <c r="A66" s="115" t="s">
        <v>68</v>
      </c>
      <c r="B66" s="116"/>
      <c r="C66" s="72"/>
      <c r="D66" s="73"/>
      <c r="E66" s="73"/>
      <c r="F66" s="39">
        <f>SUM(F62:F65)</f>
        <v>0</v>
      </c>
      <c r="H66"/>
    </row>
    <row r="67" spans="1:10" s="1" customFormat="1" ht="21.75" customHeight="1">
      <c r="A67" s="115" t="s">
        <v>69</v>
      </c>
      <c r="B67" s="116"/>
      <c r="C67" s="72"/>
      <c r="D67" s="84">
        <v>0.18</v>
      </c>
      <c r="E67" s="73"/>
      <c r="F67" s="39">
        <f>D67*F66</f>
        <v>0</v>
      </c>
      <c r="H67"/>
      <c r="J67" s="74"/>
    </row>
    <row r="68" spans="1:10" s="1" customFormat="1" ht="21.75" customHeight="1">
      <c r="A68" s="35"/>
      <c r="F68" s="40"/>
      <c r="H68"/>
    </row>
    <row r="69" spans="1:10" s="1" customFormat="1" ht="19.7" customHeight="1">
      <c r="A69" s="119" t="s">
        <v>70</v>
      </c>
      <c r="B69" s="120"/>
      <c r="C69" s="85"/>
      <c r="D69" s="85"/>
      <c r="E69" s="85"/>
      <c r="F69" s="86">
        <f>F66+F67</f>
        <v>0</v>
      </c>
      <c r="G69" s="41">
        <f>SUM(G9:G68)</f>
        <v>0</v>
      </c>
      <c r="H69"/>
    </row>
    <row r="70" spans="1:10">
      <c r="A70" s="75"/>
      <c r="F70" s="76"/>
    </row>
    <row r="71" spans="1:10" s="1" customFormat="1" ht="15.6">
      <c r="A71" s="77"/>
      <c r="B71" s="2"/>
      <c r="F71" s="40"/>
      <c r="H71"/>
    </row>
    <row r="72" spans="1:10" s="1" customFormat="1" ht="32.450000000000003" customHeight="1">
      <c r="A72" s="121" t="s">
        <v>71</v>
      </c>
      <c r="B72" s="122"/>
      <c r="C72" s="78"/>
      <c r="D72" s="87" t="s">
        <v>72</v>
      </c>
      <c r="E72" s="78"/>
      <c r="F72" s="79" t="e">
        <f>D72*F69</f>
        <v>#VALUE!</v>
      </c>
      <c r="H72"/>
    </row>
    <row r="73" spans="1:10">
      <c r="A73" s="75"/>
      <c r="F73" s="76"/>
      <c r="G73" s="80"/>
    </row>
    <row r="74" spans="1:10" s="1" customFormat="1" ht="37.700000000000003" customHeight="1">
      <c r="A74" s="115" t="s">
        <v>73</v>
      </c>
      <c r="B74" s="120"/>
      <c r="C74" s="88"/>
      <c r="D74" s="88"/>
      <c r="E74" s="88"/>
      <c r="F74" s="89" t="e">
        <f>F72+F69</f>
        <v>#VALUE!</v>
      </c>
      <c r="G74" s="41"/>
      <c r="H74"/>
    </row>
    <row r="75" spans="1:10">
      <c r="A75" s="75"/>
      <c r="F75" s="76"/>
    </row>
    <row r="76" spans="1:10" ht="15.6">
      <c r="A76" s="117" t="s">
        <v>74</v>
      </c>
      <c r="B76" s="118"/>
      <c r="C76" s="81" t="s">
        <v>62</v>
      </c>
      <c r="D76" s="81">
        <v>1</v>
      </c>
      <c r="E76" s="81"/>
      <c r="F76" s="82" t="e">
        <f>F74</f>
        <v>#VALUE!</v>
      </c>
    </row>
    <row r="77" spans="1:10">
      <c r="A77" s="75"/>
      <c r="F77" s="76"/>
    </row>
    <row r="78" spans="1:10" s="1" customFormat="1" ht="19.7" customHeight="1">
      <c r="A78" s="117" t="s">
        <v>75</v>
      </c>
      <c r="B78" s="118"/>
      <c r="C78" s="81" t="s">
        <v>62</v>
      </c>
      <c r="D78" s="81">
        <v>6</v>
      </c>
      <c r="E78" s="81"/>
      <c r="F78" s="82" t="e">
        <f>F76*D78</f>
        <v>#VALUE!</v>
      </c>
      <c r="G78" s="41"/>
      <c r="H78"/>
    </row>
  </sheetData>
  <mergeCells count="14">
    <mergeCell ref="A44:E44"/>
    <mergeCell ref="A57:E57"/>
    <mergeCell ref="A66:B66"/>
    <mergeCell ref="A76:B76"/>
    <mergeCell ref="A78:B78"/>
    <mergeCell ref="A67:B67"/>
    <mergeCell ref="A69:B69"/>
    <mergeCell ref="A72:B72"/>
    <mergeCell ref="A74:B74"/>
    <mergeCell ref="B3:F3"/>
    <mergeCell ref="D4:F4"/>
    <mergeCell ref="B7:F7"/>
    <mergeCell ref="A16:E16"/>
    <mergeCell ref="A25:E25"/>
  </mergeCells>
  <pageMargins left="0.7" right="0.7" top="0.75" bottom="0.75" header="0.3" footer="0.3"/>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6"/>
  <sheetViews>
    <sheetView topLeftCell="A3" workbookViewId="0">
      <selection activeCell="B3" sqref="B3:F3"/>
    </sheetView>
  </sheetViews>
  <sheetFormatPr defaultColWidth="8.7109375" defaultRowHeight="12.6"/>
  <cols>
    <col min="1" max="1" width="6.140625" customWidth="1"/>
    <col min="2" max="2" width="65.85546875" customWidth="1"/>
    <col min="3" max="3" width="12" customWidth="1"/>
    <col min="4" max="4" width="8.5703125" customWidth="1"/>
    <col min="5" max="5" width="12" customWidth="1"/>
    <col min="6" max="6" width="16.85546875" customWidth="1"/>
    <col min="7" max="7" width="17.5703125" customWidth="1"/>
    <col min="8" max="8" width="13.140625" customWidth="1"/>
    <col min="9" max="9" width="5.5703125" customWidth="1"/>
  </cols>
  <sheetData>
    <row r="1" spans="1:7" ht="15.6" hidden="1">
      <c r="A1" s="1"/>
      <c r="B1" s="2"/>
      <c r="C1" s="1"/>
      <c r="D1" s="1"/>
      <c r="E1" s="1"/>
      <c r="F1" s="1"/>
    </row>
    <row r="2" spans="1:7" ht="15.6" hidden="1">
      <c r="A2" s="1"/>
      <c r="B2" s="2"/>
      <c r="C2" s="1"/>
      <c r="D2" s="1"/>
      <c r="E2" s="1"/>
      <c r="F2" s="1"/>
    </row>
    <row r="3" spans="1:7" ht="42.95" customHeight="1" thickBot="1">
      <c r="A3" s="3"/>
      <c r="B3" s="123" t="s">
        <v>76</v>
      </c>
      <c r="C3" s="123"/>
      <c r="D3" s="123"/>
      <c r="E3" s="123"/>
      <c r="F3" s="124"/>
    </row>
    <row r="4" spans="1:7" ht="25.5" customHeight="1" thickTop="1" thickBot="1">
      <c r="A4" s="4"/>
      <c r="B4" s="5"/>
      <c r="C4" s="5"/>
      <c r="D4" s="125" t="s">
        <v>1</v>
      </c>
      <c r="E4" s="125"/>
      <c r="F4" s="126"/>
    </row>
    <row r="5" spans="1:7" ht="16.5" customHeight="1">
      <c r="A5" s="6" t="s">
        <v>2</v>
      </c>
      <c r="B5" s="7" t="s">
        <v>3</v>
      </c>
      <c r="C5" s="8" t="s">
        <v>4</v>
      </c>
      <c r="D5" s="9" t="s">
        <v>5</v>
      </c>
      <c r="E5" s="8" t="s">
        <v>6</v>
      </c>
      <c r="F5" s="10" t="s">
        <v>7</v>
      </c>
    </row>
    <row r="6" spans="1:7" ht="24.95" customHeight="1">
      <c r="A6" s="11"/>
      <c r="B6" s="12" t="s">
        <v>8</v>
      </c>
      <c r="C6" s="13"/>
      <c r="D6" s="13"/>
      <c r="E6" s="13"/>
      <c r="F6" s="14"/>
    </row>
    <row r="7" spans="1:7" ht="123.95" customHeight="1">
      <c r="A7" s="15"/>
      <c r="B7" s="109" t="s">
        <v>77</v>
      </c>
      <c r="C7" s="110"/>
      <c r="D7" s="110"/>
      <c r="E7" s="110"/>
      <c r="F7" s="111"/>
    </row>
    <row r="8" spans="1:7" ht="15.6">
      <c r="A8" s="11">
        <v>1</v>
      </c>
      <c r="B8" s="12" t="s">
        <v>20</v>
      </c>
      <c r="C8" s="13"/>
      <c r="D8" s="13"/>
      <c r="E8" s="13"/>
      <c r="F8" s="14"/>
      <c r="G8" s="1"/>
    </row>
    <row r="9" spans="1:7" ht="15.6">
      <c r="A9" s="16">
        <v>1.1000000000000001</v>
      </c>
      <c r="B9" s="17" t="s">
        <v>78</v>
      </c>
      <c r="C9" s="17" t="s">
        <v>23</v>
      </c>
      <c r="D9" s="18">
        <v>52</v>
      </c>
      <c r="E9" s="18"/>
      <c r="F9" s="83">
        <f>D9*E9</f>
        <v>0</v>
      </c>
      <c r="G9" s="1"/>
    </row>
    <row r="10" spans="1:7" ht="17.25" customHeight="1">
      <c r="A10" s="112" t="s">
        <v>28</v>
      </c>
      <c r="B10" s="113"/>
      <c r="C10" s="113"/>
      <c r="D10" s="113"/>
      <c r="E10" s="114"/>
      <c r="F10" s="20">
        <f>F9</f>
        <v>0</v>
      </c>
      <c r="G10" s="1"/>
    </row>
    <row r="11" spans="1:7" ht="15.6">
      <c r="A11" s="21"/>
      <c r="B11" s="22"/>
      <c r="C11" s="22"/>
      <c r="D11" s="22"/>
      <c r="E11" s="22"/>
      <c r="F11" s="23"/>
      <c r="G11" s="1"/>
    </row>
    <row r="12" spans="1:7" ht="15.6">
      <c r="A12" s="21"/>
      <c r="B12" s="24" t="s">
        <v>79</v>
      </c>
      <c r="C12" s="22"/>
      <c r="D12" s="22"/>
      <c r="E12" s="22"/>
      <c r="F12" s="23"/>
      <c r="G12" s="1"/>
    </row>
    <row r="13" spans="1:7" ht="15.6">
      <c r="A13" s="25"/>
      <c r="B13" s="26" t="s">
        <v>80</v>
      </c>
      <c r="C13" s="22"/>
      <c r="D13" s="22"/>
      <c r="E13" s="22"/>
      <c r="F13" s="22"/>
      <c r="G13" s="1"/>
    </row>
    <row r="14" spans="1:7" ht="15.6">
      <c r="A14" s="16">
        <v>2.1</v>
      </c>
      <c r="B14" s="17" t="s">
        <v>81</v>
      </c>
      <c r="C14" s="17" t="s">
        <v>23</v>
      </c>
      <c r="D14" s="18">
        <v>61</v>
      </c>
      <c r="E14" s="17"/>
      <c r="F14" s="17">
        <f t="shared" ref="F14:F21" si="0">D14*E14</f>
        <v>0</v>
      </c>
      <c r="G14" s="1"/>
    </row>
    <row r="15" spans="1:7" ht="15.6">
      <c r="A15" s="16">
        <v>2.2000000000000002</v>
      </c>
      <c r="B15" s="17" t="s">
        <v>82</v>
      </c>
      <c r="C15" s="17" t="s">
        <v>23</v>
      </c>
      <c r="D15" s="18">
        <v>9</v>
      </c>
      <c r="E15" s="17"/>
      <c r="F15" s="17">
        <f t="shared" si="0"/>
        <v>0</v>
      </c>
      <c r="G15" s="1"/>
    </row>
    <row r="16" spans="1:7" ht="15.6">
      <c r="A16" s="16">
        <v>2.2999999999999998</v>
      </c>
      <c r="B16" s="17" t="s">
        <v>83</v>
      </c>
      <c r="C16" s="17" t="s">
        <v>36</v>
      </c>
      <c r="D16" s="27">
        <v>0.32</v>
      </c>
      <c r="E16" s="17"/>
      <c r="F16" s="17">
        <f t="shared" si="0"/>
        <v>0</v>
      </c>
      <c r="G16" s="1"/>
    </row>
    <row r="17" spans="1:8" ht="15.6">
      <c r="A17" s="16">
        <v>2.4</v>
      </c>
      <c r="B17" s="17" t="s">
        <v>84</v>
      </c>
      <c r="C17" s="17" t="s">
        <v>40</v>
      </c>
      <c r="D17" s="28">
        <v>6</v>
      </c>
      <c r="E17" s="28"/>
      <c r="F17" s="17">
        <f t="shared" si="0"/>
        <v>0</v>
      </c>
      <c r="G17" s="1"/>
      <c r="H17" s="1"/>
    </row>
    <row r="18" spans="1:8" ht="15.6">
      <c r="A18" s="16"/>
      <c r="B18" s="17" t="s">
        <v>41</v>
      </c>
      <c r="C18" s="17"/>
      <c r="D18" s="28"/>
      <c r="E18" s="28"/>
      <c r="F18" s="19">
        <f t="shared" si="0"/>
        <v>0</v>
      </c>
      <c r="G18" s="1"/>
      <c r="H18" s="1"/>
    </row>
    <row r="19" spans="1:8" ht="30.95">
      <c r="A19" s="16">
        <v>2.5</v>
      </c>
      <c r="B19" s="17" t="s">
        <v>85</v>
      </c>
      <c r="C19" s="17" t="s">
        <v>12</v>
      </c>
      <c r="D19" s="28">
        <v>1</v>
      </c>
      <c r="E19" s="28"/>
      <c r="F19" s="19">
        <f t="shared" si="0"/>
        <v>0</v>
      </c>
      <c r="G19" s="1"/>
      <c r="H19" s="1"/>
    </row>
    <row r="20" spans="1:8" ht="30.95">
      <c r="A20" s="16">
        <v>2.6</v>
      </c>
      <c r="B20" s="17" t="s">
        <v>86</v>
      </c>
      <c r="C20" s="17" t="s">
        <v>40</v>
      </c>
      <c r="D20" s="28">
        <v>6</v>
      </c>
      <c r="E20" s="28"/>
      <c r="F20" s="19">
        <f t="shared" si="0"/>
        <v>0</v>
      </c>
      <c r="G20" s="1"/>
      <c r="H20" s="1"/>
    </row>
    <row r="21" spans="1:8" ht="30.95">
      <c r="A21" s="16">
        <v>2.7</v>
      </c>
      <c r="B21" s="17" t="s">
        <v>45</v>
      </c>
      <c r="C21" s="17" t="s">
        <v>40</v>
      </c>
      <c r="D21" s="28">
        <v>48</v>
      </c>
      <c r="E21" s="28"/>
      <c r="F21" s="19">
        <f t="shared" si="0"/>
        <v>0</v>
      </c>
      <c r="G21" s="1"/>
      <c r="H21" s="1"/>
    </row>
    <row r="22" spans="1:8" ht="17.25" customHeight="1">
      <c r="A22" s="112" t="s">
        <v>50</v>
      </c>
      <c r="B22" s="113"/>
      <c r="C22" s="113"/>
      <c r="D22" s="113"/>
      <c r="E22" s="114"/>
      <c r="F22" s="20">
        <f>SUM(F18:F21)</f>
        <v>0</v>
      </c>
      <c r="G22" s="1"/>
    </row>
    <row r="23" spans="1:8" ht="15.6">
      <c r="A23" s="16"/>
      <c r="B23" s="22"/>
      <c r="C23" s="22"/>
      <c r="D23" s="22"/>
      <c r="E23" s="22"/>
      <c r="F23" s="23"/>
      <c r="G23" s="1"/>
      <c r="H23" s="1"/>
    </row>
    <row r="24" spans="1:8" ht="15.6">
      <c r="A24" s="16"/>
      <c r="B24" s="24" t="s">
        <v>87</v>
      </c>
      <c r="C24" s="22"/>
      <c r="D24" s="22"/>
      <c r="E24" s="22"/>
      <c r="F24" s="23"/>
      <c r="G24" s="1"/>
      <c r="H24" s="1"/>
    </row>
    <row r="25" spans="1:8" ht="30.95">
      <c r="A25" s="29">
        <v>3.1</v>
      </c>
      <c r="B25" s="17" t="s">
        <v>88</v>
      </c>
      <c r="C25" s="17" t="s">
        <v>2</v>
      </c>
      <c r="D25" s="28">
        <v>1</v>
      </c>
      <c r="E25" s="28"/>
      <c r="F25" s="19">
        <f>D25*E25</f>
        <v>0</v>
      </c>
      <c r="G25" s="30"/>
      <c r="H25" s="1"/>
    </row>
    <row r="26" spans="1:8" ht="17.25" customHeight="1">
      <c r="A26" s="112" t="s">
        <v>89</v>
      </c>
      <c r="B26" s="113"/>
      <c r="C26" s="113"/>
      <c r="D26" s="113"/>
      <c r="E26" s="114"/>
      <c r="F26" s="20">
        <f>F25</f>
        <v>0</v>
      </c>
      <c r="G26" s="1"/>
    </row>
    <row r="27" spans="1:8" s="1" customFormat="1" ht="20.25" customHeight="1">
      <c r="A27" s="90"/>
      <c r="B27" s="91"/>
      <c r="C27" s="91"/>
      <c r="D27" s="91"/>
      <c r="E27" s="91"/>
      <c r="F27" s="92"/>
      <c r="H27"/>
    </row>
    <row r="28" spans="1:8" s="1" customFormat="1" ht="15.6" customHeight="1">
      <c r="A28" s="96" t="s">
        <v>66</v>
      </c>
      <c r="B28" s="97" t="s">
        <v>67</v>
      </c>
      <c r="C28" s="97"/>
      <c r="D28" s="97"/>
      <c r="E28" s="97"/>
      <c r="F28" s="98"/>
      <c r="H28"/>
    </row>
    <row r="29" spans="1:8" s="1" customFormat="1" ht="15.6">
      <c r="A29" s="31"/>
      <c r="B29" s="93" t="s">
        <v>2</v>
      </c>
      <c r="C29" s="94"/>
      <c r="D29" s="94"/>
      <c r="E29" s="94"/>
      <c r="F29" s="95"/>
      <c r="H29"/>
    </row>
    <row r="30" spans="1:8" s="1" customFormat="1" ht="15.6">
      <c r="A30" s="35"/>
      <c r="B30" s="127" t="str">
        <f>B8</f>
        <v>Well Sinking</v>
      </c>
      <c r="C30" s="128"/>
      <c r="D30" s="128"/>
      <c r="E30" s="129"/>
      <c r="F30" s="36">
        <f>F10</f>
        <v>0</v>
      </c>
      <c r="H30"/>
    </row>
    <row r="31" spans="1:8" s="1" customFormat="1" ht="15.6">
      <c r="A31" s="35"/>
      <c r="B31" s="127" t="str">
        <f>B12</f>
        <v>Borehole construction</v>
      </c>
      <c r="C31" s="128"/>
      <c r="D31" s="128"/>
      <c r="E31" s="129"/>
      <c r="F31" s="36">
        <f>F22</f>
        <v>0</v>
      </c>
      <c r="H31"/>
    </row>
    <row r="32" spans="1:8" s="1" customFormat="1" ht="15.95" thickBot="1">
      <c r="A32" s="37"/>
      <c r="B32" s="131" t="str">
        <f>B24</f>
        <v>Platform Construction</v>
      </c>
      <c r="C32" s="132"/>
      <c r="D32" s="132"/>
      <c r="E32" s="133"/>
      <c r="F32" s="38">
        <f>F26</f>
        <v>0</v>
      </c>
      <c r="H32"/>
    </row>
    <row r="33" spans="1:8" s="1" customFormat="1" ht="15.6">
      <c r="A33" s="134" t="s">
        <v>68</v>
      </c>
      <c r="B33" s="135"/>
      <c r="C33" s="99"/>
      <c r="D33" s="100"/>
      <c r="E33" s="100"/>
      <c r="F33" s="101">
        <f>SUM(F30:F32)</f>
        <v>0</v>
      </c>
      <c r="H33"/>
    </row>
    <row r="34" spans="1:8" s="1" customFormat="1" ht="15.6">
      <c r="A34" s="115" t="s">
        <v>69</v>
      </c>
      <c r="B34" s="116"/>
      <c r="C34" s="102"/>
      <c r="D34" s="88"/>
      <c r="E34" s="88"/>
      <c r="F34" s="89">
        <f>0.18*F33</f>
        <v>0</v>
      </c>
      <c r="H34"/>
    </row>
    <row r="35" spans="1:8" s="1" customFormat="1" ht="15.6">
      <c r="A35" s="35"/>
      <c r="F35" s="40"/>
      <c r="H35"/>
    </row>
    <row r="36" spans="1:8" s="1" customFormat="1" ht="15.95" thickBot="1">
      <c r="A36" s="130" t="s">
        <v>90</v>
      </c>
      <c r="B36" s="118"/>
      <c r="C36" s="103"/>
      <c r="D36" s="103"/>
      <c r="E36" s="103"/>
      <c r="F36" s="104">
        <f>F33+F34</f>
        <v>0</v>
      </c>
      <c r="G36" s="41">
        <f>SUM(G8:G35)</f>
        <v>0</v>
      </c>
      <c r="H36"/>
    </row>
  </sheetData>
  <mergeCells count="12">
    <mergeCell ref="A26:E26"/>
    <mergeCell ref="B30:E30"/>
    <mergeCell ref="A36:B36"/>
    <mergeCell ref="B31:E31"/>
    <mergeCell ref="B32:E32"/>
    <mergeCell ref="A33:B33"/>
    <mergeCell ref="A34:B34"/>
    <mergeCell ref="B3:F3"/>
    <mergeCell ref="D4:F4"/>
    <mergeCell ref="B7:F7"/>
    <mergeCell ref="A10:E10"/>
    <mergeCell ref="A22:E22"/>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e21d941-57b1-47f1-a6b5-11d71513eb6e">
      <Terms xmlns="http://schemas.microsoft.com/office/infopath/2007/PartnerControls"/>
    </lcf76f155ced4ddcb4097134ff3c332f>
    <TaxCatchAll xmlns="77e3eb94-57ff-4f8f-8b92-a9351282f51d" xsi:nil="true"/>
    <_Flow_SignoffStatus xmlns="be21d941-57b1-47f1-a6b5-11d71513eb6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4BDB7E2DBC6BC4FB2793680CF29C662" ma:contentTypeVersion="19" ma:contentTypeDescription="Create a new document." ma:contentTypeScope="" ma:versionID="4afcd6abe35a967d3b59fec886193cd8">
  <xsd:schema xmlns:xsd="http://www.w3.org/2001/XMLSchema" xmlns:xs="http://www.w3.org/2001/XMLSchema" xmlns:p="http://schemas.microsoft.com/office/2006/metadata/properties" xmlns:ns1="http://schemas.microsoft.com/sharepoint/v3" xmlns:ns2="be21d941-57b1-47f1-a6b5-11d71513eb6e" xmlns:ns3="77e3eb94-57ff-4f8f-8b92-a9351282f51d" targetNamespace="http://schemas.microsoft.com/office/2006/metadata/properties" ma:root="true" ma:fieldsID="8006844d530118cad4357f2ed9cb8f0d" ns1:_="" ns2:_="" ns3:_="">
    <xsd:import namespace="http://schemas.microsoft.com/sharepoint/v3"/>
    <xsd:import namespace="be21d941-57b1-47f1-a6b5-11d71513eb6e"/>
    <xsd:import namespace="77e3eb94-57ff-4f8f-8b92-a9351282f51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_Flow_SignoffStatu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21d941-57b1-47f1-a6b5-11d71513e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b811a8fe-ead4-49af-8745-cf4d8430b81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_Flow_SignoffStatus" ma:index="22" nillable="true" ma:displayName="Sign-off status" ma:internalName="Sign_x002d_off_x0020_status">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7e3eb94-57ff-4f8f-8b92-a9351282f51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c11df54-acec-4fa2-98b2-82c54dda76c2}" ma:internalName="TaxCatchAll" ma:showField="CatchAllData" ma:web="77e3eb94-57ff-4f8f-8b92-a9351282f51d">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3C7060-EFA1-4BB1-B70A-027EE4A339C5}"/>
</file>

<file path=customXml/itemProps2.xml><?xml version="1.0" encoding="utf-8"?>
<ds:datastoreItem xmlns:ds="http://schemas.openxmlformats.org/officeDocument/2006/customXml" ds:itemID="{A32462E4-142A-4B30-9D64-9EB27D224A26}"/>
</file>

<file path=customXml/itemProps3.xml><?xml version="1.0" encoding="utf-8"?>
<ds:datastoreItem xmlns:ds="http://schemas.openxmlformats.org/officeDocument/2006/customXml" ds:itemID="{9175A4E7-C5C6-4A5D-97F1-7C116A06816D}"/>
</file>

<file path=docProps/app.xml><?xml version="1.0" encoding="utf-8"?>
<Properties xmlns="http://schemas.openxmlformats.org/officeDocument/2006/extended-properties" xmlns:vt="http://schemas.openxmlformats.org/officeDocument/2006/docPropsVTypes">
  <Application>Microsoft Excel Online</Application>
  <Manager/>
  <Company>Makerere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Carol</dc:creator>
  <cp:keywords/>
  <dc:description/>
  <cp:lastModifiedBy>Hafeez Ur Rehman</cp:lastModifiedBy>
  <cp:revision/>
  <dcterms:created xsi:type="dcterms:W3CDTF">2007-10-27T15:41:00Z</dcterms:created>
  <dcterms:modified xsi:type="dcterms:W3CDTF">2026-09-30T08:21:07Z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ip_UnifiedCompliancePolicyUIAction">
    <vt:lpwstr/>
  </property>
  <property fmtid="{D5CDD505-2E9C-101B-9397-08002B2CF9AE}" pid="3" name="TaxCatchAll">
    <vt:lpwstr/>
  </property>
  <property fmtid="{D5CDD505-2E9C-101B-9397-08002B2CF9AE}" pid="4" name="_ip_UnifiedCompliancePolicyProperties">
    <vt:lpwstr/>
  </property>
  <property fmtid="{D5CDD505-2E9C-101B-9397-08002B2CF9AE}" pid="5" name="lcf76f155ced4ddcb4097134ff3c332f">
    <vt:lpwstr/>
  </property>
  <property fmtid="{D5CDD505-2E9C-101B-9397-08002B2CF9AE}" pid="6" name="ICV">
    <vt:lpwstr>093F6D1DB098408BB731955A74083AFA_13</vt:lpwstr>
  </property>
  <property fmtid="{D5CDD505-2E9C-101B-9397-08002B2CF9AE}" pid="7" name="KSOProductBuildVer">
    <vt:lpwstr>1033-12.1.0.28485</vt:lpwstr>
  </property>
  <property fmtid="{D5CDD505-2E9C-101B-9397-08002B2CF9AE}" pid="8" name="CalculationRule">
    <vt:i4>0</vt:i4>
  </property>
  <property fmtid="{D5CDD505-2E9C-101B-9397-08002B2CF9AE}" pid="9" name="MediaServiceImageTags">
    <vt:lpwstr/>
  </property>
  <property fmtid="{D5CDD505-2E9C-101B-9397-08002B2CF9AE}" pid="10" name="ContentTypeId">
    <vt:lpwstr>0x010100E4BDB7E2DBC6BC4FB2793680CF29C662</vt:lpwstr>
  </property>
</Properties>
</file>