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17" documentId="8_{65D81C8C-49F8-44C4-BE84-31780EDEF543}" xr6:coauthVersionLast="47" xr6:coauthVersionMax="47" xr10:uidLastSave="{D41B43FC-C933-4672-B4CA-1EFB35AA6564}"/>
  <bookViews>
    <workbookView xWindow="-110" yWindow="-110" windowWidth="19420" windowHeight="10300" xr2:uid="{96871FEB-B21C-4CCA-AE41-84683630B950}"/>
  </bookViews>
  <sheets>
    <sheet name="BoQ HF solarization (2)" sheetId="2" r:id="rId1"/>
  </sheets>
  <definedNames>
    <definedName name="_xlnm.Print_Area" localSheetId="0">'BoQ HF solarization (2)'!$B$1:$G$33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28" i="2"/>
  <c r="G11" i="2"/>
  <c r="G21" i="2" l="1"/>
  <c r="G10" i="2"/>
  <c r="G33" i="2" l="1"/>
  <c r="G34" i="2" s="1"/>
  <c r="G35" i="2" s="1"/>
</calcChain>
</file>

<file path=xl/sharedStrings.xml><?xml version="1.0" encoding="utf-8"?>
<sst xmlns="http://schemas.openxmlformats.org/spreadsheetml/2006/main" count="52" uniqueCount="42">
  <si>
    <t xml:space="preserve">Technical Specification for 3KW Solar Power System for Health Facilities </t>
  </si>
  <si>
    <t>S/N</t>
  </si>
  <si>
    <t xml:space="preserve">Item Description with standards and recommendations </t>
  </si>
  <si>
    <t xml:space="preserve">Unit of Measurement </t>
  </si>
  <si>
    <t xml:space="preserve">Quantity </t>
  </si>
  <si>
    <t xml:space="preserve">Unit Price </t>
  </si>
  <si>
    <t xml:space="preserve">Total Price </t>
  </si>
  <si>
    <t>SOLAR PANAL, CONTROLLER AND ACCESSORIES</t>
  </si>
  <si>
    <t xml:space="preserve">Supplying of SPV module: M. Cell capacity 615Wp,(Optional) Multi/Mono crystalline silicon cell, terrestrial modules design qualification. IEC 61215, IEC 61646 standards, and type-approved/certified multi/mono crystalline silicon cells. </t>
  </si>
  <si>
    <t xml:space="preserve">Pcs </t>
  </si>
  <si>
    <t>Supply SPV Inverter 3KW,  with charge controller</t>
  </si>
  <si>
    <t>Cable 3*25mm2</t>
  </si>
  <si>
    <t>m</t>
  </si>
  <si>
    <t>Cable 1*4mm2</t>
  </si>
  <si>
    <t>BATTERY AND ELECTRICAL ACCESSORIES</t>
  </si>
  <si>
    <t xml:space="preserve"> Battery 200Ah ,12v or equivalent battery storage of 14.4kWh with BMS</t>
  </si>
  <si>
    <t>pcs</t>
  </si>
  <si>
    <t xml:space="preserve">Combiner Box </t>
  </si>
  <si>
    <t>Surge protection device with Controller,lightening surge arrestor with copper string</t>
  </si>
  <si>
    <t>Set</t>
  </si>
  <si>
    <t xml:space="preserve">100% Copper Earth rod </t>
  </si>
  <si>
    <t>Pcs</t>
  </si>
  <si>
    <t xml:space="preserve">10mm2 Copper Earth Cable </t>
  </si>
  <si>
    <t xml:space="preserve"> 32Ampere  AC Breaker</t>
  </si>
  <si>
    <t>25Ampere AC Breaker</t>
  </si>
  <si>
    <t>16Ampere AC Breaker</t>
  </si>
  <si>
    <t>10Ampere AC Breaker</t>
  </si>
  <si>
    <t>STRUCTURE,TRANSPORT SERVICE AND INSTALLATION</t>
  </si>
  <si>
    <t>Each Footing spacing shall not exceed 2 m c/c along the length and width.</t>
  </si>
  <si>
    <t>Implementation of (0.35x0.35x0.6)m reinforced concrete type C25 for all mounting foundations and all necessary related work as detailed in the shop drawings. This item includes all excavations, backfill around the footing and formwork.</t>
  </si>
  <si>
    <t>LS</t>
  </si>
  <si>
    <r>
      <rPr>
        <sz val="11"/>
        <color rgb="FF000000"/>
        <rFont val="Calibri"/>
      </rPr>
      <t>Supply and erect a panel support structure made of 2'' Pipe poles welded with Ø10 bar for anchor at one end and weld 200x200x4mm plate at the other end with four holes at the corner, 1 1/2" rafters bolted by U-bolt on to 2'' poles end plate, 60x30x4mm C-channel strut will be tied into rafter by U-bolt, the strut has 5</t>
    </r>
    <r>
      <rPr>
        <vertAlign val="superscript"/>
        <sz val="11"/>
        <color rgb="FF000000"/>
        <rFont val="Calibri"/>
      </rPr>
      <t>0</t>
    </r>
    <r>
      <rPr>
        <sz val="11"/>
        <color rgb="FF000000"/>
        <rFont val="Calibri"/>
      </rPr>
      <t xml:space="preserve"> tilt and lower end to be minimum 1.5m above ground level to support the quantity of panels above. All joints to be bolt and nuts with spot welding</t>
    </r>
  </si>
  <si>
    <t xml:space="preserve">Controller and DC breaker locker made of metal frame </t>
  </si>
  <si>
    <t>ls</t>
  </si>
  <si>
    <t xml:space="preserve">Installation, Testing, Transportation and all Solar system with checking all lighting and Cooling system in all room of health center </t>
  </si>
  <si>
    <t xml:space="preserve">FENCE WORK MATERIALS </t>
  </si>
  <si>
    <r>
      <rPr>
        <b/>
        <sz val="11"/>
        <color rgb="FF000000"/>
        <rFont val="Calibri"/>
      </rPr>
      <t xml:space="preserve">Perimeter Fencing around the Solar Array: </t>
    </r>
    <r>
      <rPr>
        <sz val="11"/>
        <color rgb="FF000000"/>
        <rFont val="Calibri"/>
      </rPr>
      <t xml:space="preserve">Supply and install 40 × 40 × 3 mm angle iron posts with 2 mm thick wire mesh </t>
    </r>
    <r>
      <rPr>
        <b/>
        <sz val="11"/>
        <color rgb="FF000000"/>
        <rFont val="Calibri"/>
      </rPr>
      <t>around solar panel (2 meter away in each side)</t>
    </r>
    <r>
      <rPr>
        <sz val="11"/>
        <color rgb="FF000000"/>
        <rFont val="Calibri"/>
      </rPr>
      <t xml:space="preserve">.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 </t>
    </r>
  </si>
  <si>
    <t xml:space="preserve"> ls</t>
  </si>
  <si>
    <t xml:space="preserve">Sub Total </t>
  </si>
  <si>
    <t>Total</t>
  </si>
  <si>
    <t>VAT 15%</t>
  </si>
  <si>
    <t>Total for One 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</si>
</sst>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Aptos Narrow"/>
      <family val="2"/>
      <scheme val="minor"/>
    </font>
    <font>
      <sz val="11"/>
      <color theme="1"/>
      <name val="Aptos Narrow"/>
      <family val="2"/>
      <scheme val="minor"/>
    </font>
    <font>
      <b/>
      <sz val="14"/>
      <color theme="1"/>
      <name val="Aptos Narrow"/>
      <family val="2"/>
      <scheme val="minor"/>
    </font>
    <font>
      <sz val="14"/>
      <color theme="1"/>
      <name val="Aptos Narrow"/>
      <family val="2"/>
      <scheme val="minor"/>
    </font>
    <font>
      <sz val="14"/>
      <color rgb="FF000000"/>
      <name val="Aptos Narrow"/>
      <family val="2"/>
      <scheme val="minor"/>
    </font>
    <font>
      <sz val="14"/>
      <name val="Aptos Narrow"/>
      <family val="2"/>
      <scheme val="minor"/>
    </font>
    <font>
      <sz val="14"/>
      <color theme="1"/>
      <name val="Bookman Old Style"/>
      <family val="1"/>
    </font>
    <font>
      <sz val="14"/>
      <color rgb="FF000000"/>
      <name val="Bookman Old Style"/>
      <family val="1"/>
    </font>
    <font>
      <b/>
      <sz val="14"/>
      <color rgb="FF000000"/>
      <name val="Bookman Old Style"/>
      <family val="1"/>
    </font>
    <font>
      <b/>
      <sz val="14"/>
      <color rgb="FF000000"/>
      <name val="Times New Roman"/>
      <family val="1"/>
    </font>
    <font>
      <sz val="14"/>
      <color rgb="FF000000"/>
      <name val="Times New Roman"/>
      <family val="1"/>
    </font>
    <font>
      <sz val="11"/>
      <color rgb="FF000000"/>
      <name val="Calibri"/>
    </font>
    <font>
      <b/>
      <sz val="11"/>
      <color rgb="FF000000"/>
      <name val="Calibri"/>
    </font>
    <font>
      <sz val="11"/>
      <color rgb="FF000000"/>
      <name val="Calibri"/>
      <family val="2"/>
    </font>
    <font>
      <vertAlign val="superscript"/>
      <sz val="11"/>
      <color rgb="FF000000"/>
      <name val="Calibri"/>
    </font>
  </fonts>
  <fills count="5">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0" borderId="1" xfId="0" applyFont="1" applyBorder="1" applyAlignment="1">
      <alignment horizontal="center"/>
    </xf>
    <xf numFmtId="0" fontId="0" fillId="0" borderId="0" xfId="0" applyAlignment="1">
      <alignment horizontal="center"/>
    </xf>
    <xf numFmtId="43" fontId="2" fillId="4" borderId="1" xfId="0" applyNumberFormat="1" applyFont="1" applyFill="1" applyBorder="1"/>
    <xf numFmtId="0" fontId="2" fillId="0" borderId="0" xfId="0" applyFont="1"/>
    <xf numFmtId="0" fontId="2" fillId="0" borderId="1" xfId="0" applyFont="1" applyBorder="1"/>
    <xf numFmtId="0" fontId="2" fillId="0" borderId="1" xfId="0" applyFont="1" applyBorder="1" applyAlignment="1">
      <alignment horizontal="center" wrapText="1"/>
    </xf>
    <xf numFmtId="0" fontId="4"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43" fontId="3" fillId="0" borderId="1" xfId="1"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left"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right" vertical="center"/>
    </xf>
    <xf numFmtId="0" fontId="7" fillId="2" borderId="4" xfId="0" applyFont="1" applyFill="1" applyBorder="1" applyAlignment="1">
      <alignment horizontal="center" vertical="center"/>
    </xf>
    <xf numFmtId="0" fontId="7" fillId="2" borderId="4" xfId="0" applyFont="1" applyFill="1" applyBorder="1" applyAlignment="1">
      <alignment horizontal="right" vertical="center"/>
    </xf>
    <xf numFmtId="43" fontId="8" fillId="2" borderId="4" xfId="0" applyNumberFormat="1" applyFont="1" applyFill="1" applyBorder="1" applyAlignment="1">
      <alignment horizontal="right" vertical="center"/>
    </xf>
    <xf numFmtId="0" fontId="9" fillId="3" borderId="4" xfId="0" applyFont="1" applyFill="1" applyBorder="1" applyAlignment="1">
      <alignment vertical="center"/>
    </xf>
    <xf numFmtId="0" fontId="9" fillId="3" borderId="4" xfId="0" applyFont="1" applyFill="1" applyBorder="1" applyAlignment="1">
      <alignment horizontal="center" vertical="center"/>
    </xf>
    <xf numFmtId="0" fontId="9" fillId="3" borderId="4" xfId="0" applyFont="1" applyFill="1" applyBorder="1" applyAlignment="1">
      <alignment horizontal="right" vertical="center"/>
    </xf>
    <xf numFmtId="0" fontId="3" fillId="0" borderId="1" xfId="0" applyFont="1" applyBorder="1"/>
    <xf numFmtId="0" fontId="9" fillId="0" borderId="1" xfId="0" applyFont="1" applyBorder="1" applyAlignment="1">
      <alignment horizontal="center" vertical="center"/>
    </xf>
    <xf numFmtId="3" fontId="10" fillId="0" borderId="1" xfId="0" applyNumberFormat="1"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right"/>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xf>
    <xf numFmtId="0" fontId="11"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145143</xdr:colOff>
      <xdr:row>1</xdr:row>
      <xdr:rowOff>45357</xdr:rowOff>
    </xdr:from>
    <xdr:to>
      <xdr:col>2</xdr:col>
      <xdr:colOff>953828</xdr:colOff>
      <xdr:row>3</xdr:row>
      <xdr:rowOff>54429</xdr:rowOff>
    </xdr:to>
    <xdr:pic>
      <xdr:nvPicPr>
        <xdr:cNvPr id="2" name="Picture 1" descr="A logo of a company&#10;&#10;Description automatically generated">
          <a:extLst>
            <a:ext uri="{FF2B5EF4-FFF2-40B4-BE49-F238E27FC236}">
              <a16:creationId xmlns:a16="http://schemas.microsoft.com/office/drawing/2014/main" id="{618431DD-5005-4F63-84B3-59B78B4FE901}"/>
            </a:ext>
          </a:extLst>
        </xdr:cNvPr>
        <xdr:cNvPicPr/>
      </xdr:nvPicPr>
      <xdr:blipFill>
        <a:blip xmlns:r="http://schemas.openxmlformats.org/officeDocument/2006/relationships" r:embed="rId1"/>
        <a:stretch>
          <a:fillRect/>
        </a:stretch>
      </xdr:blipFill>
      <xdr:spPr>
        <a:xfrm>
          <a:off x="399143" y="226786"/>
          <a:ext cx="1510360" cy="4807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A5CB-723B-4A46-B046-8DDFE9E5A89B}">
  <dimension ref="B2:H35"/>
  <sheetViews>
    <sheetView tabSelected="1" topLeftCell="A13" zoomScale="70" zoomScaleNormal="70" workbookViewId="0">
      <selection activeCell="C25" sqref="C25"/>
    </sheetView>
  </sheetViews>
  <sheetFormatPr defaultRowHeight="14.45"/>
  <cols>
    <col min="1" max="1" width="3.5703125" customWidth="1"/>
    <col min="2" max="2" width="10.28515625" customWidth="1"/>
    <col min="3" max="3" width="96.85546875" customWidth="1"/>
    <col min="4" max="4" width="18.85546875" customWidth="1"/>
    <col min="5" max="5" width="13.85546875" customWidth="1"/>
    <col min="6" max="6" width="17.85546875" customWidth="1"/>
    <col min="7" max="7" width="29.140625" customWidth="1"/>
  </cols>
  <sheetData>
    <row r="2" spans="2:8" ht="18.600000000000001">
      <c r="B2" s="30"/>
      <c r="C2" s="31"/>
      <c r="D2" s="31"/>
      <c r="E2" s="31"/>
      <c r="F2" s="31"/>
      <c r="G2" s="31"/>
    </row>
    <row r="3" spans="2:8" ht="18.600000000000001">
      <c r="B3" s="32" t="s">
        <v>0</v>
      </c>
      <c r="C3" s="32"/>
      <c r="D3" s="32"/>
      <c r="E3" s="32"/>
      <c r="F3" s="32"/>
      <c r="G3" s="32"/>
    </row>
    <row r="4" spans="2:8" ht="55.5" customHeight="1">
      <c r="B4" s="26" t="s">
        <v>1</v>
      </c>
      <c r="C4" s="26" t="s">
        <v>2</v>
      </c>
      <c r="D4" s="27" t="s">
        <v>3</v>
      </c>
      <c r="E4" s="28" t="s">
        <v>4</v>
      </c>
      <c r="F4" s="28" t="s">
        <v>5</v>
      </c>
      <c r="G4" s="28" t="s">
        <v>6</v>
      </c>
    </row>
    <row r="5" spans="2:8" ht="18.600000000000001">
      <c r="B5" s="5"/>
      <c r="C5" s="5" t="s">
        <v>7</v>
      </c>
      <c r="D5" s="6"/>
      <c r="E5" s="1"/>
      <c r="F5" s="1"/>
      <c r="G5" s="1"/>
    </row>
    <row r="6" spans="2:8" ht="54.75">
      <c r="B6" s="7">
        <v>1</v>
      </c>
      <c r="C6" s="8" t="s">
        <v>8</v>
      </c>
      <c r="D6" s="9" t="s">
        <v>9</v>
      </c>
      <c r="E6" s="10">
        <v>6</v>
      </c>
      <c r="F6" s="11"/>
      <c r="G6" s="11"/>
      <c r="H6" s="2"/>
    </row>
    <row r="7" spans="2:8" ht="18.600000000000001">
      <c r="B7" s="12">
        <v>2</v>
      </c>
      <c r="C7" s="13" t="s">
        <v>10</v>
      </c>
      <c r="D7" s="14" t="s">
        <v>9</v>
      </c>
      <c r="E7" s="10">
        <v>1</v>
      </c>
      <c r="F7" s="11"/>
      <c r="G7" s="11"/>
    </row>
    <row r="8" spans="2:8" ht="18.600000000000001">
      <c r="B8" s="7">
        <v>3</v>
      </c>
      <c r="C8" s="13" t="s">
        <v>11</v>
      </c>
      <c r="D8" s="15" t="s">
        <v>12</v>
      </c>
      <c r="E8" s="15">
        <v>30</v>
      </c>
      <c r="F8" s="16"/>
      <c r="G8" s="11"/>
    </row>
    <row r="9" spans="2:8" ht="18.600000000000001">
      <c r="B9" s="12">
        <v>4</v>
      </c>
      <c r="C9" s="13" t="s">
        <v>13</v>
      </c>
      <c r="D9" s="15" t="s">
        <v>12</v>
      </c>
      <c r="E9" s="15">
        <v>50</v>
      </c>
      <c r="F9" s="16"/>
      <c r="G9" s="11"/>
    </row>
    <row r="10" spans="2:8" ht="17.45">
      <c r="B10" s="17"/>
      <c r="C10" s="17"/>
      <c r="D10" s="17"/>
      <c r="E10" s="17"/>
      <c r="F10" s="18"/>
      <c r="G10" s="19">
        <f>SUM(G6:G9)</f>
        <v>0</v>
      </c>
    </row>
    <row r="11" spans="2:8" ht="17.45">
      <c r="B11" s="20"/>
      <c r="C11" s="20" t="s">
        <v>14</v>
      </c>
      <c r="D11" s="20"/>
      <c r="E11" s="21"/>
      <c r="F11" s="22"/>
      <c r="G11" s="22">
        <f t="shared" ref="G7:G27" si="0">F11*E11</f>
        <v>0</v>
      </c>
    </row>
    <row r="12" spans="2:8" ht="18.600000000000001">
      <c r="B12" s="12">
        <v>5</v>
      </c>
      <c r="C12" s="23" t="s">
        <v>15</v>
      </c>
      <c r="D12" s="15" t="s">
        <v>16</v>
      </c>
      <c r="E12" s="15">
        <v>6</v>
      </c>
      <c r="F12" s="16"/>
      <c r="G12" s="11"/>
    </row>
    <row r="13" spans="2:8" ht="18.600000000000001">
      <c r="B13" s="12">
        <v>6</v>
      </c>
      <c r="C13" s="23" t="s">
        <v>17</v>
      </c>
      <c r="D13" s="15" t="s">
        <v>16</v>
      </c>
      <c r="E13" s="15">
        <v>1</v>
      </c>
      <c r="F13" s="16"/>
      <c r="G13" s="11"/>
    </row>
    <row r="14" spans="2:8" ht="18.600000000000001">
      <c r="B14" s="12">
        <v>7</v>
      </c>
      <c r="C14" s="23" t="s">
        <v>18</v>
      </c>
      <c r="D14" s="15" t="s">
        <v>19</v>
      </c>
      <c r="E14" s="15">
        <v>1</v>
      </c>
      <c r="F14" s="16"/>
      <c r="G14" s="11"/>
    </row>
    <row r="15" spans="2:8" ht="18.600000000000001">
      <c r="B15" s="12">
        <v>8</v>
      </c>
      <c r="C15" s="23" t="s">
        <v>20</v>
      </c>
      <c r="D15" s="15" t="s">
        <v>21</v>
      </c>
      <c r="E15" s="15">
        <v>1</v>
      </c>
      <c r="F15" s="16"/>
      <c r="G15" s="11"/>
    </row>
    <row r="16" spans="2:8" ht="18.600000000000001">
      <c r="B16" s="12">
        <v>9</v>
      </c>
      <c r="C16" s="23" t="s">
        <v>22</v>
      </c>
      <c r="D16" s="15" t="s">
        <v>12</v>
      </c>
      <c r="E16" s="15">
        <v>10</v>
      </c>
      <c r="F16" s="16"/>
      <c r="G16" s="11"/>
    </row>
    <row r="17" spans="2:7" ht="18.600000000000001">
      <c r="B17" s="12">
        <v>10</v>
      </c>
      <c r="C17" s="23" t="s">
        <v>23</v>
      </c>
      <c r="D17" s="15" t="s">
        <v>21</v>
      </c>
      <c r="E17" s="15">
        <v>5</v>
      </c>
      <c r="F17" s="16"/>
      <c r="G17" s="11"/>
    </row>
    <row r="18" spans="2:7" ht="18.600000000000001">
      <c r="B18" s="12">
        <v>11</v>
      </c>
      <c r="C18" s="23" t="s">
        <v>24</v>
      </c>
      <c r="D18" s="15" t="s">
        <v>16</v>
      </c>
      <c r="E18" s="15">
        <v>4</v>
      </c>
      <c r="F18" s="16"/>
      <c r="G18" s="11"/>
    </row>
    <row r="19" spans="2:7" ht="18.600000000000001">
      <c r="B19" s="12">
        <v>12</v>
      </c>
      <c r="C19" s="23" t="s">
        <v>25</v>
      </c>
      <c r="D19" s="15" t="s">
        <v>21</v>
      </c>
      <c r="E19" s="15">
        <v>3</v>
      </c>
      <c r="F19" s="16"/>
      <c r="G19" s="11"/>
    </row>
    <row r="20" spans="2:7" ht="18.600000000000001">
      <c r="B20" s="12">
        <v>13</v>
      </c>
      <c r="C20" s="23" t="s">
        <v>26</v>
      </c>
      <c r="D20" s="15" t="s">
        <v>16</v>
      </c>
      <c r="E20" s="15">
        <v>3</v>
      </c>
      <c r="F20" s="16"/>
      <c r="G20" s="11"/>
    </row>
    <row r="21" spans="2:7" ht="17.45">
      <c r="B21" s="17"/>
      <c r="C21" s="17"/>
      <c r="D21" s="17"/>
      <c r="E21" s="17"/>
      <c r="F21" s="18"/>
      <c r="G21" s="19">
        <f>SUM(G11:G20)</f>
        <v>0</v>
      </c>
    </row>
    <row r="22" spans="2:7" ht="17.45">
      <c r="B22" s="20"/>
      <c r="C22" s="20" t="s">
        <v>27</v>
      </c>
      <c r="D22" s="20"/>
      <c r="E22" s="21"/>
      <c r="F22" s="22"/>
      <c r="G22" s="22"/>
    </row>
    <row r="23" spans="2:7" ht="18.75">
      <c r="B23" s="12">
        <v>14</v>
      </c>
      <c r="C23" s="34" t="s">
        <v>28</v>
      </c>
      <c r="D23" s="14"/>
      <c r="E23" s="10"/>
      <c r="F23" s="11"/>
      <c r="G23" s="11"/>
    </row>
    <row r="24" spans="2:7" ht="45.75">
      <c r="B24" s="12">
        <v>14.1</v>
      </c>
      <c r="C24" s="34" t="s">
        <v>29</v>
      </c>
      <c r="D24" s="35" t="s">
        <v>30</v>
      </c>
      <c r="E24" s="35">
        <v>1</v>
      </c>
      <c r="F24" s="11"/>
      <c r="G24" s="11"/>
    </row>
    <row r="25" spans="2:7" ht="76.5">
      <c r="B25" s="12">
        <v>14.2</v>
      </c>
      <c r="C25" s="33" t="s">
        <v>31</v>
      </c>
      <c r="D25" s="35" t="s">
        <v>30</v>
      </c>
      <c r="E25" s="35">
        <v>1</v>
      </c>
      <c r="F25" s="11"/>
      <c r="G25" s="11"/>
    </row>
    <row r="26" spans="2:7" ht="18.600000000000001">
      <c r="B26" s="12">
        <v>15</v>
      </c>
      <c r="C26" s="13" t="s">
        <v>32</v>
      </c>
      <c r="D26" s="14" t="s">
        <v>33</v>
      </c>
      <c r="E26" s="10">
        <v>1</v>
      </c>
      <c r="F26" s="11"/>
      <c r="G26" s="11"/>
    </row>
    <row r="27" spans="2:7" ht="36.950000000000003">
      <c r="B27" s="12">
        <v>16</v>
      </c>
      <c r="C27" s="13" t="s">
        <v>34</v>
      </c>
      <c r="D27" s="14" t="s">
        <v>33</v>
      </c>
      <c r="E27" s="10">
        <v>1</v>
      </c>
      <c r="F27" s="11"/>
      <c r="G27" s="11"/>
    </row>
    <row r="28" spans="2:7" ht="17.45">
      <c r="B28" s="17"/>
      <c r="C28" s="17"/>
      <c r="D28" s="17"/>
      <c r="E28" s="17"/>
      <c r="F28" s="18"/>
      <c r="G28" s="19">
        <f>SUM(G23:G27)</f>
        <v>0</v>
      </c>
    </row>
    <row r="29" spans="2:7" ht="17.45">
      <c r="B29" s="20"/>
      <c r="C29" s="20" t="s">
        <v>35</v>
      </c>
      <c r="D29" s="20"/>
      <c r="E29" s="21"/>
      <c r="F29" s="22"/>
      <c r="G29" s="22"/>
    </row>
    <row r="30" spans="2:7" ht="106.5">
      <c r="B30" s="12">
        <v>17</v>
      </c>
      <c r="C30" s="33" t="s">
        <v>36</v>
      </c>
      <c r="D30" s="24" t="s">
        <v>37</v>
      </c>
      <c r="E30" s="24">
        <v>1</v>
      </c>
      <c r="F30" s="25"/>
      <c r="G30" s="11"/>
    </row>
    <row r="31" spans="2:7" ht="18.75">
      <c r="B31" s="12"/>
      <c r="C31" s="13"/>
      <c r="D31" s="15"/>
      <c r="E31" s="15"/>
      <c r="F31" s="16"/>
      <c r="G31" s="11"/>
    </row>
    <row r="32" spans="2:7" s="4" customFormat="1" ht="18.600000000000001">
      <c r="B32" s="29" t="s">
        <v>38</v>
      </c>
      <c r="C32" s="29"/>
      <c r="D32" s="29"/>
      <c r="E32" s="29"/>
      <c r="F32" s="29"/>
      <c r="G32" s="3">
        <f>SUM(G30:G31)</f>
        <v>0</v>
      </c>
    </row>
    <row r="33" spans="2:7" s="4" customFormat="1" ht="18.600000000000001">
      <c r="B33" s="29" t="s">
        <v>39</v>
      </c>
      <c r="C33" s="29"/>
      <c r="D33" s="29"/>
      <c r="E33" s="29"/>
      <c r="F33" s="29"/>
      <c r="G33" s="3">
        <f>G32+G28+G21+G10</f>
        <v>0</v>
      </c>
    </row>
    <row r="34" spans="2:7" ht="18.600000000000001">
      <c r="B34" s="29" t="s">
        <v>40</v>
      </c>
      <c r="C34" s="29"/>
      <c r="D34" s="29"/>
      <c r="E34" s="29"/>
      <c r="F34" s="29"/>
      <c r="G34" s="3">
        <f>G33*15%</f>
        <v>0</v>
      </c>
    </row>
    <row r="35" spans="2:7" ht="18.600000000000001">
      <c r="B35" s="29" t="s">
        <v>41</v>
      </c>
      <c r="C35" s="29"/>
      <c r="D35" s="29"/>
      <c r="E35" s="29"/>
      <c r="F35" s="29"/>
      <c r="G35" s="3">
        <f>G33+G34</f>
        <v>0</v>
      </c>
    </row>
  </sheetData>
  <mergeCells count="6">
    <mergeCell ref="B32:F32"/>
    <mergeCell ref="B33:F33"/>
    <mergeCell ref="B34:F34"/>
    <mergeCell ref="B35:F35"/>
    <mergeCell ref="B2:G2"/>
    <mergeCell ref="B3:G3"/>
  </mergeCells>
  <pageMargins left="0.7" right="0.7" top="0.75" bottom="0.75" header="0.3" footer="0.3"/>
  <pageSetup orientation="portrait" r:id="rId1"/>
  <colBreaks count="2" manualBreakCount="2">
    <brk id="1" max="35" man="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C6B28-CDC4-4D5A-A922-52A938470610}"/>
</file>

<file path=customXml/itemProps2.xml><?xml version="1.0" encoding="utf-8"?>
<ds:datastoreItem xmlns:ds="http://schemas.openxmlformats.org/officeDocument/2006/customXml" ds:itemID="{EE21666A-5AF8-4A77-91A0-EAED97397356}"/>
</file>

<file path=customXml/itemProps3.xml><?xml version="1.0" encoding="utf-8"?>
<ds:datastoreItem xmlns:ds="http://schemas.openxmlformats.org/officeDocument/2006/customXml" ds:itemID="{B5A52199-2B7C-4885-A75E-B059519A79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Kedir Yasin</cp:lastModifiedBy>
  <cp:revision/>
  <dcterms:created xsi:type="dcterms:W3CDTF">2026-01-23T05:42:31Z</dcterms:created>
  <dcterms:modified xsi:type="dcterms:W3CDTF">2026-04-02T11:39:22Z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