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goalie1-my.sharepoint.com/personal/ayacouba_ne_goal_ie/Documents/Documents/1. Goal Niger/F6 - Logistics/2026/PROCURMENT/Publication_ITT_Construction_ASSAMAKA/"/>
    </mc:Choice>
  </mc:AlternateContent>
  <xr:revisionPtr revIDLastSave="15" documentId="13_ncr:1_{BBE88C95-CBFE-4AA4-9691-D1E7FA37FE79}" xr6:coauthVersionLast="47" xr6:coauthVersionMax="47" xr10:uidLastSave="{01B852A1-F4FB-4916-9B85-D6E1D26BE87A}"/>
  <bookViews>
    <workbookView xWindow="-110" yWindow="-110" windowWidth="19420" windowHeight="10300" firstSheet="1" xr2:uid="{785D3A9F-4695-4EBE-B3C3-B4D6F3C28F1B}"/>
  </bookViews>
  <sheets>
    <sheet name="Sheet1" sheetId="1" r:id="rId1"/>
    <sheet name="bord lot 1" sheetId="2" r:id="rId2"/>
    <sheet name="devis lot 1" sheetId="3" r:id="rId3"/>
    <sheet name="bord lot 2" sheetId="4" r:id="rId4"/>
    <sheet name="devis lot 2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E15" i="5"/>
  <c r="E16" i="5"/>
  <c r="E17" i="5"/>
  <c r="E18" i="5"/>
  <c r="E19" i="5"/>
  <c r="E20" i="5"/>
  <c r="E21" i="5"/>
  <c r="E27" i="5"/>
  <c r="E28" i="5"/>
  <c r="E29" i="5"/>
  <c r="E30" i="5"/>
  <c r="E33" i="5"/>
  <c r="E34" i="5"/>
  <c r="E35" i="5"/>
  <c r="E37" i="5"/>
  <c r="E41" i="5"/>
  <c r="E42" i="5"/>
  <c r="E43" i="5"/>
  <c r="E44" i="5"/>
  <c r="E46" i="5"/>
  <c r="E47" i="5"/>
  <c r="E48" i="5"/>
  <c r="E49" i="5"/>
  <c r="E50" i="5"/>
  <c r="E51" i="5"/>
  <c r="E14" i="3"/>
  <c r="E15" i="3"/>
  <c r="E16" i="3"/>
  <c r="E17" i="3"/>
  <c r="E18" i="3"/>
  <c r="E19" i="3"/>
  <c r="E20" i="3"/>
  <c r="E21" i="3"/>
  <c r="E27" i="3"/>
  <c r="E28" i="3"/>
  <c r="E29" i="3"/>
  <c r="E30" i="3"/>
  <c r="E33" i="3"/>
  <c r="E34" i="3"/>
  <c r="E35" i="3"/>
  <c r="E37" i="3"/>
  <c r="E41" i="3"/>
  <c r="E42" i="3"/>
  <c r="E43" i="3"/>
  <c r="E44" i="3"/>
  <c r="E46" i="3"/>
  <c r="E47" i="3"/>
  <c r="E48" i="3"/>
  <c r="E49" i="3"/>
  <c r="E50" i="3"/>
  <c r="E51" i="3"/>
</calcChain>
</file>

<file path=xl/sharedStrings.xml><?xml version="1.0" encoding="utf-8"?>
<sst xmlns="http://schemas.openxmlformats.org/spreadsheetml/2006/main" count="573" uniqueCount="119">
  <si>
    <t xml:space="preserve">Appendix 3. Financial Offer     </t>
  </si>
  <si>
    <t xml:space="preserve">Reference PR: </t>
  </si>
  <si>
    <t>AGA-GF3-40492</t>
  </si>
  <si>
    <t>Monnaie de l'offre:</t>
  </si>
  <si>
    <t>F cfa</t>
  </si>
  <si>
    <t>Validité de l'offre:</t>
  </si>
  <si>
    <t>Quatre-vingt-dix (90) Jours</t>
  </si>
  <si>
    <t>Oui/Non</t>
  </si>
  <si>
    <t>No.</t>
  </si>
  <si>
    <t>Type de Service</t>
  </si>
  <si>
    <t>Unit</t>
  </si>
  <si>
    <t>Prix unitaire HT en CFA</t>
  </si>
  <si>
    <t>Prix unitaire TTC en CFA</t>
  </si>
  <si>
    <t>Lot 1 : Construction de sept (7) blocs à 3 cabines (latrines et  douches) pour femme à Assamaka.</t>
  </si>
  <si>
    <t>7 Blocs de 03 Cabines</t>
  </si>
  <si>
    <t>Lot 2 : Construction de sept (7)  blocs à 3 cabines (latrines et douches) pour homme à Assamaka.</t>
  </si>
  <si>
    <t>Cadre de bordereau des prix unitaires _ Lot 1</t>
  </si>
  <si>
    <t>N⁰</t>
  </si>
  <si>
    <t>Désignation</t>
  </si>
  <si>
    <t>Unité</t>
  </si>
  <si>
    <t>P unit en chiffres</t>
  </si>
  <si>
    <t>P unit en lettres</t>
  </si>
  <si>
    <t>0.</t>
  </si>
  <si>
    <t>Généralité</t>
  </si>
  <si>
    <t>0.1</t>
  </si>
  <si>
    <t>Amené et repli du chantier</t>
  </si>
  <si>
    <t>Composante A: 3 cabines de latrines et douche</t>
  </si>
  <si>
    <t>I</t>
  </si>
  <si>
    <t>Infrastructure (fosse septique)</t>
  </si>
  <si>
    <t>1.1</t>
  </si>
  <si>
    <t>Terrassement (fouilles en pleine masse, remblais, évacuation déblais excédentaires) pour fosses et fondation</t>
  </si>
  <si>
    <r>
      <t>m</t>
    </r>
    <r>
      <rPr>
        <vertAlign val="superscript"/>
        <sz val="9"/>
        <color rgb="FF000000"/>
        <rFont val="Cambria"/>
        <family val="1"/>
      </rPr>
      <t>3</t>
    </r>
  </si>
  <si>
    <t>1.2</t>
  </si>
  <si>
    <t>Béton de propreté dosé à 150kg/m3 ép. 5 cm</t>
  </si>
  <si>
    <t>1.3</t>
  </si>
  <si>
    <t>Béton armé dosé à 350 kg/m3 pour semelles filantes ép.20 cm</t>
  </si>
  <si>
    <t>1.4</t>
  </si>
  <si>
    <t>Béton armé dosé à 350 kg/m3 pour poteaux ép.15 cm</t>
  </si>
  <si>
    <t>1.5</t>
  </si>
  <si>
    <t>Béton armé dosé à 350 kg/m3 pour chainage haut ép,15 cm</t>
  </si>
  <si>
    <t>1.6</t>
  </si>
  <si>
    <t xml:space="preserve">Maçonnerie en agglos pleins de 15 x 20 x 40 cm pour fosses </t>
  </si>
  <si>
    <r>
      <t>m</t>
    </r>
    <r>
      <rPr>
        <vertAlign val="superscript"/>
        <sz val="9"/>
        <color rgb="FF000000"/>
        <rFont val="Cambria"/>
        <family val="1"/>
      </rPr>
      <t>2</t>
    </r>
  </si>
  <si>
    <t>1.7</t>
  </si>
  <si>
    <t>Béton armé  dosé à 350kg/m3 pour dalles de couverture des fosses ép. 10 cm</t>
  </si>
  <si>
    <t>1.8</t>
  </si>
  <si>
    <t>Dallettes pour trappe de visite (évacuation) en Béton armé dosé à 350 kg/m3: 3x(10 x 50 x50) cm</t>
  </si>
  <si>
    <t>1.9</t>
  </si>
  <si>
    <t>Pose Cuvette SATO fournie par GOAL</t>
  </si>
  <si>
    <t>unité</t>
  </si>
  <si>
    <t>1.10</t>
  </si>
  <si>
    <t xml:space="preserve">Elément pour aération en tuyau PVC Ø 110 et hauteur 330 cm </t>
  </si>
  <si>
    <t>II</t>
  </si>
  <si>
    <t>Superstructure</t>
  </si>
  <si>
    <t xml:space="preserve">Maçonnerie </t>
  </si>
  <si>
    <t>2.1</t>
  </si>
  <si>
    <t>Béton armé dosé à 350 kg/m3 pour poteaux élévation ép.15cm</t>
  </si>
  <si>
    <t>2.2</t>
  </si>
  <si>
    <t>Béton armé dosé à 350 kg/m3 pour chainage-linteau ép. 15cm</t>
  </si>
  <si>
    <t>2.3</t>
  </si>
  <si>
    <t>Maçonnerie d'agglos creux de 15 x 20 x40 cm</t>
  </si>
  <si>
    <t>2.4</t>
  </si>
  <si>
    <t>Enduit aux mortiers de ciment plus tyrolien sur murs extérieurs et intérieurs</t>
  </si>
  <si>
    <t>2.5</t>
  </si>
  <si>
    <t>Béton cyclopéen dosé à 250 kg/m3 pour protection antiérosive sur le périmètre du bloc</t>
  </si>
  <si>
    <r>
      <t xml:space="preserve"> m</t>
    </r>
    <r>
      <rPr>
        <vertAlign val="superscript"/>
        <sz val="9"/>
        <color rgb="FF000000"/>
        <rFont val="Cambria"/>
        <family val="1"/>
      </rPr>
      <t xml:space="preserve">3 </t>
    </r>
  </si>
  <si>
    <t>Toiture et porte</t>
  </si>
  <si>
    <t>2.6</t>
  </si>
  <si>
    <t>Tube carré de 50 x 50</t>
  </si>
  <si>
    <t>ml</t>
  </si>
  <si>
    <t>2.7</t>
  </si>
  <si>
    <t>Tôle alu zinc de 45/100, longueur de 2,20 m  y compris étanchéité feutre bitumé (feutre bitumé plus flintkote au tuyau d'aération)</t>
  </si>
  <si>
    <t>Relevé d'étanchéité en pax alu de 50cm sur mur acrotère  (40 R10ml)</t>
  </si>
  <si>
    <t xml:space="preserve">ml </t>
  </si>
  <si>
    <t>2.9</t>
  </si>
  <si>
    <t>Portes  métalliques de  80 x 210 cm</t>
  </si>
  <si>
    <t>2.11</t>
  </si>
  <si>
    <t>Peinture à huile sur menuiseries métalliques plus antirouille</t>
  </si>
  <si>
    <t>Composante B : Aire assainie</t>
  </si>
  <si>
    <t>Fouilles en rigoles pour fondation et remblai</t>
  </si>
  <si>
    <t>Béton de propreté dosé à 150 kg/m3 ép.5</t>
  </si>
  <si>
    <t>Béton armé pour semelle filante dosé à 350 kg/m3 ep.20</t>
  </si>
  <si>
    <t xml:space="preserve">Fondation en agglos pleins de 15 x 20 x 40 cm </t>
  </si>
  <si>
    <t>Poteaux en briques doublées 40 x40</t>
  </si>
  <si>
    <t>u</t>
  </si>
  <si>
    <t xml:space="preserve">Béton armé pour escalier rampe d'accès </t>
  </si>
  <si>
    <t>Béton armé pour chaînage bas  dosé à 350 kg/m3 ép. 15 cm</t>
  </si>
  <si>
    <t>Maçonnerie en agglos creux au-dessus du soubassement  de 15 x 20 x 40 cm</t>
  </si>
  <si>
    <t xml:space="preserve">Remblais latéritique arrosé et compacté </t>
  </si>
  <si>
    <t xml:space="preserve">Béton légèrement Armé  pour dalle de plancher sol dosé à 250 kg/m3 (ép.10 cm), y compris  escaliers </t>
  </si>
  <si>
    <t>1.13</t>
  </si>
  <si>
    <t>Béton cyclopéen dosé à 350 kg/m3 pourrampe d'accès</t>
  </si>
  <si>
    <t>Composante C : Divers</t>
  </si>
  <si>
    <t>Fourniture et pose d'un dispositif de lave main de capacité  100 litres, y compris tout le dispositif d'alimentation et toute sujétion de fixation</t>
  </si>
  <si>
    <t>Ens</t>
  </si>
  <si>
    <t>Garde-fou pour rampe</t>
  </si>
  <si>
    <t>Barre d'appui handicapé en inox fixé à 60 cm du sol</t>
  </si>
  <si>
    <t xml:space="preserve">Poubelle GHM en béton armé dosé à 350kg/m3 </t>
  </si>
  <si>
    <t xml:space="preserve">U </t>
  </si>
  <si>
    <t>Contenant métallique pour la vidange dans la poubelle GHM en béton armé</t>
  </si>
  <si>
    <t>Poubelle GHM mobile métallique</t>
  </si>
  <si>
    <t>Cadre de devis descriptif, quantitatif estimatif_ Lot 1</t>
  </si>
  <si>
    <t>Quantité</t>
  </si>
  <si>
    <t>Cout unitaire</t>
  </si>
  <si>
    <t>Montant</t>
  </si>
  <si>
    <t>SOUS TOTAL 0</t>
  </si>
  <si>
    <t>SOUS TOTAL I</t>
  </si>
  <si>
    <t>SOUS TOTAL II</t>
  </si>
  <si>
    <t>TOTAL A</t>
  </si>
  <si>
    <t>TOTAL B</t>
  </si>
  <si>
    <t xml:space="preserve"> TOTAL C</t>
  </si>
  <si>
    <t>MONTANT TOTAL  HORS TAXE pour 1 édicule (A+B+C)</t>
  </si>
  <si>
    <t>MONTANT TOTAL  HORS TAXE pour 7 blocs</t>
  </si>
  <si>
    <t>TVA( 19%)</t>
  </si>
  <si>
    <t>MONTANT TOTAL TOUTES TAXES COMPRISES (TTC) POUR SEPT (7) EDICULE</t>
  </si>
  <si>
    <t>Cadre de bordereau des prix unitaires _ Lot 2</t>
  </si>
  <si>
    <t>PU en chiffres</t>
  </si>
  <si>
    <t>PU en lettres</t>
  </si>
  <si>
    <t>Cadre de devis descriptif, quantitatif estimatif_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</si>
</sst>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&quot;;&quot;-&quot;* #,##0.00&quot; &quot;;&quot; &quot;* &quot;-&quot;#&quot; &quot;;&quot; &quot;@&quot; &quot;"/>
  </numFmts>
  <fonts count="12"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2"/>
      <color rgb="FFFF0000"/>
      <name val="Aptos Narrow"/>
      <family val="2"/>
    </font>
    <font>
      <b/>
      <sz val="11"/>
      <color rgb="FF000000"/>
      <name val="Aptos Narrow"/>
      <family val="2"/>
    </font>
    <font>
      <sz val="8"/>
      <name val="Aptos Narrow"/>
      <family val="2"/>
    </font>
    <font>
      <sz val="9"/>
      <color rgb="FF000000"/>
      <name val="Cambria"/>
      <family val="1"/>
    </font>
    <font>
      <b/>
      <sz val="9"/>
      <color rgb="FF000000"/>
      <name val="Cambria"/>
      <family val="1"/>
    </font>
    <font>
      <vertAlign val="superscript"/>
      <sz val="9"/>
      <color rgb="FF000000"/>
      <name val="Cambria"/>
      <family val="1"/>
    </font>
    <font>
      <sz val="11"/>
      <color rgb="FF000000"/>
      <name val="Calibri"/>
      <family val="2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F2D0"/>
        <bgColor rgb="FFDAF2D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2" xfId="0" applyBorder="1"/>
    <xf numFmtId="0" fontId="4" fillId="3" borderId="1" xfId="0" applyFont="1" applyFill="1" applyBorder="1"/>
    <xf numFmtId="0" fontId="3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1" fillId="0" borderId="0" xfId="2"/>
    <xf numFmtId="0" fontId="7" fillId="4" borderId="3" xfId="2" applyFont="1" applyFill="1" applyBorder="1" applyAlignment="1">
      <alignment vertical="center" wrapText="1"/>
    </xf>
    <xf numFmtId="0" fontId="7" fillId="0" borderId="3" xfId="2" applyFont="1" applyBorder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vertical="center" wrapText="1"/>
    </xf>
    <xf numFmtId="0" fontId="8" fillId="0" borderId="4" xfId="2" applyFont="1" applyBorder="1" applyAlignment="1">
      <alignment vertical="center"/>
    </xf>
    <xf numFmtId="0" fontId="8" fillId="0" borderId="3" xfId="2" applyFont="1" applyBorder="1" applyAlignment="1">
      <alignment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0" fontId="8" fillId="0" borderId="3" xfId="2" applyFont="1" applyBorder="1" applyAlignment="1">
      <alignment horizontal="center" vertical="center"/>
    </xf>
    <xf numFmtId="0" fontId="8" fillId="4" borderId="4" xfId="2" applyFont="1" applyFill="1" applyBorder="1" applyAlignment="1">
      <alignment horizontal="justify" vertical="center"/>
    </xf>
    <xf numFmtId="0" fontId="8" fillId="0" borderId="3" xfId="2" applyFont="1" applyBorder="1" applyAlignment="1">
      <alignment vertical="center"/>
    </xf>
    <xf numFmtId="0" fontId="10" fillId="0" borderId="4" xfId="2" applyFont="1" applyBorder="1" applyAlignment="1">
      <alignment vertical="center"/>
    </xf>
    <xf numFmtId="0" fontId="8" fillId="0" borderId="5" xfId="2" applyFont="1" applyBorder="1" applyAlignment="1">
      <alignment vertical="center" wrapText="1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7" fillId="0" borderId="3" xfId="2" applyFont="1" applyBorder="1" applyAlignment="1">
      <alignment horizontal="right" vertical="center"/>
    </xf>
    <xf numFmtId="0" fontId="8" fillId="4" borderId="3" xfId="2" applyFont="1" applyFill="1" applyBorder="1" applyAlignment="1">
      <alignment vertical="center" wrapText="1"/>
    </xf>
    <xf numFmtId="0" fontId="7" fillId="4" borderId="3" xfId="2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1" fillId="0" borderId="0" xfId="2" applyFont="1" applyAlignment="1">
      <alignment horizontal="center" vertical="center"/>
    </xf>
    <xf numFmtId="0" fontId="0" fillId="2" borderId="1" xfId="0" applyFill="1" applyBorder="1" applyAlignment="1"/>
  </cellXfs>
  <cellStyles count="3">
    <cellStyle name="Comma" xfId="1" xr:uid="{A212F61B-4A4F-4E42-A4F6-97C6C30AABB3}"/>
    <cellStyle name="Normal" xfId="0" builtinId="0" customBuiltin="1"/>
    <cellStyle name="Normal 2" xfId="2" xr:uid="{0EF9FBC9-DB4F-4438-9D9E-5082F42C85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F6FF-F135-4E87-AAE5-8AE948E76002}">
  <sheetPr>
    <pageSetUpPr fitToPage="1"/>
  </sheetPr>
  <dimension ref="B1:H10"/>
  <sheetViews>
    <sheetView tabSelected="1" workbookViewId="0">
      <selection activeCell="I12" sqref="I12"/>
    </sheetView>
  </sheetViews>
  <sheetFormatPr defaultColWidth="8.85546875" defaultRowHeight="14.45"/>
  <cols>
    <col min="1" max="4" width="8.85546875" customWidth="1"/>
    <col min="5" max="5" width="47.5703125" customWidth="1"/>
    <col min="6" max="6" width="21.140625" customWidth="1"/>
    <col min="7" max="7" width="27" customWidth="1"/>
    <col min="8" max="8" width="29.85546875" customWidth="1"/>
    <col min="9" max="9" width="8.85546875" customWidth="1"/>
  </cols>
  <sheetData>
    <row r="1" spans="2:8" ht="15.95">
      <c r="B1" s="31" t="s">
        <v>0</v>
      </c>
      <c r="C1" s="31"/>
      <c r="D1" s="31"/>
      <c r="E1" s="31"/>
      <c r="F1" s="31"/>
      <c r="G1" s="31"/>
      <c r="H1" s="31"/>
    </row>
    <row r="2" spans="2:8" ht="15.95">
      <c r="B2" s="29" t="s">
        <v>1</v>
      </c>
      <c r="C2" s="29"/>
      <c r="D2" s="32" t="s">
        <v>2</v>
      </c>
      <c r="E2" s="32"/>
      <c r="F2" s="32"/>
      <c r="G2" s="32"/>
      <c r="H2" s="32"/>
    </row>
    <row r="3" spans="2:8" ht="15.95">
      <c r="B3" s="29" t="s">
        <v>3</v>
      </c>
      <c r="C3" s="29"/>
      <c r="D3" s="29" t="s">
        <v>4</v>
      </c>
      <c r="E3" s="29"/>
      <c r="F3" s="29"/>
      <c r="G3" s="29"/>
      <c r="H3" s="29"/>
    </row>
    <row r="4" spans="2:8" ht="15.95">
      <c r="B4" s="29" t="s">
        <v>5</v>
      </c>
      <c r="C4" s="29"/>
      <c r="D4" s="29" t="s">
        <v>6</v>
      </c>
      <c r="E4" s="29"/>
      <c r="F4" s="29"/>
      <c r="G4" s="2"/>
      <c r="H4" s="3" t="s">
        <v>7</v>
      </c>
    </row>
    <row r="5" spans="2:8" ht="15.95">
      <c r="B5" s="29"/>
      <c r="C5" s="29"/>
      <c r="D5" s="30"/>
      <c r="E5" s="30"/>
      <c r="F5" s="30"/>
      <c r="G5" s="30"/>
      <c r="H5" s="30"/>
    </row>
    <row r="6" spans="2:8">
      <c r="B6" s="34"/>
      <c r="C6" s="34"/>
      <c r="D6" s="34"/>
      <c r="E6" s="34"/>
      <c r="F6" s="34"/>
      <c r="G6" s="34"/>
      <c r="H6" s="34"/>
    </row>
    <row r="7" spans="2:8">
      <c r="B7" s="34"/>
      <c r="C7" s="34"/>
      <c r="D7" s="34"/>
      <c r="E7" s="34"/>
      <c r="F7" s="34"/>
      <c r="G7" s="34"/>
      <c r="H7" s="34"/>
    </row>
    <row r="8" spans="2:8" ht="15.95">
      <c r="B8" s="1" t="s">
        <v>8</v>
      </c>
      <c r="C8" s="4" t="s">
        <v>9</v>
      </c>
      <c r="D8" s="4"/>
      <c r="E8" s="4"/>
      <c r="F8" s="4" t="s">
        <v>10</v>
      </c>
      <c r="G8" s="4" t="s">
        <v>11</v>
      </c>
      <c r="H8" s="4" t="s">
        <v>12</v>
      </c>
    </row>
    <row r="9" spans="2:8" ht="34.5" customHeight="1">
      <c r="B9" s="5">
        <v>1</v>
      </c>
      <c r="C9" s="28" t="s">
        <v>13</v>
      </c>
      <c r="D9" s="28"/>
      <c r="E9" s="28"/>
      <c r="F9" s="6" t="s">
        <v>14</v>
      </c>
      <c r="G9" s="7"/>
      <c r="H9" s="8"/>
    </row>
    <row r="10" spans="2:8" ht="34.5" customHeight="1">
      <c r="B10" s="5">
        <v>2</v>
      </c>
      <c r="C10" s="28" t="s">
        <v>15</v>
      </c>
      <c r="D10" s="28"/>
      <c r="E10" s="28"/>
      <c r="F10" s="6" t="s">
        <v>14</v>
      </c>
      <c r="G10" s="7"/>
      <c r="H10" s="8"/>
    </row>
  </sheetData>
  <mergeCells count="11">
    <mergeCell ref="B1:H1"/>
    <mergeCell ref="B2:C2"/>
    <mergeCell ref="D2:H2"/>
    <mergeCell ref="B3:C3"/>
    <mergeCell ref="D3:H3"/>
    <mergeCell ref="B6:H7"/>
    <mergeCell ref="C9:E9"/>
    <mergeCell ref="C10:E10"/>
    <mergeCell ref="B4:C5"/>
    <mergeCell ref="D4:F4"/>
    <mergeCell ref="D5:H5"/>
  </mergeCells>
  <phoneticPr fontId="6" type="noConversion"/>
  <pageMargins left="0.70000000000000007" right="0.70000000000000007" top="0.75" bottom="0.75" header="0.30000000000000004" footer="0.3000000000000000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5006-CF0B-4BB2-8F06-36D5822434D5}">
  <dimension ref="B1:H54"/>
  <sheetViews>
    <sheetView workbookViewId="0">
      <selection activeCell="G11" sqref="G11"/>
    </sheetView>
  </sheetViews>
  <sheetFormatPr defaultColWidth="11.42578125" defaultRowHeight="14.45"/>
  <cols>
    <col min="1" max="2" width="11.42578125" style="9"/>
    <col min="3" max="3" width="44.28515625" style="9" customWidth="1"/>
    <col min="4" max="4" width="11.42578125" style="9"/>
    <col min="5" max="5" width="12.85546875" style="9" customWidth="1"/>
    <col min="6" max="6" width="15.140625" style="9" customWidth="1"/>
    <col min="7" max="16384" width="11.42578125" style="9"/>
  </cols>
  <sheetData>
    <row r="1" spans="2:8" customFormat="1" ht="15.95">
      <c r="B1" s="31" t="s">
        <v>0</v>
      </c>
      <c r="C1" s="31"/>
      <c r="D1" s="31"/>
      <c r="E1" s="31"/>
      <c r="F1" s="31"/>
      <c r="G1" s="31"/>
      <c r="H1" s="31"/>
    </row>
    <row r="2" spans="2:8" customFormat="1" ht="15.95">
      <c r="B2" s="29" t="s">
        <v>1</v>
      </c>
      <c r="C2" s="29"/>
      <c r="D2" s="32" t="s">
        <v>2</v>
      </c>
      <c r="E2" s="32"/>
      <c r="F2" s="32"/>
      <c r="G2" s="32"/>
      <c r="H2" s="32"/>
    </row>
    <row r="3" spans="2:8" customFormat="1" ht="15.95">
      <c r="B3" s="29" t="s">
        <v>3</v>
      </c>
      <c r="C3" s="29"/>
      <c r="D3" s="29" t="s">
        <v>4</v>
      </c>
      <c r="E3" s="29"/>
      <c r="F3" s="29"/>
      <c r="G3" s="29"/>
      <c r="H3" s="29"/>
    </row>
    <row r="4" spans="2:8" customFormat="1" ht="15.95">
      <c r="B4" s="29" t="s">
        <v>5</v>
      </c>
      <c r="C4" s="29"/>
      <c r="D4" s="29" t="s">
        <v>6</v>
      </c>
      <c r="E4" s="29"/>
      <c r="F4" s="29"/>
      <c r="G4" s="2"/>
      <c r="H4" s="3" t="s">
        <v>7</v>
      </c>
    </row>
    <row r="5" spans="2:8" customFormat="1" ht="15.95">
      <c r="B5" s="29"/>
      <c r="C5" s="29"/>
      <c r="D5" s="30"/>
      <c r="E5" s="30"/>
      <c r="F5" s="30"/>
      <c r="G5" s="30"/>
      <c r="H5" s="30"/>
    </row>
    <row r="6" spans="2:8" ht="15.95">
      <c r="B6" s="33" t="s">
        <v>16</v>
      </c>
      <c r="C6" s="33"/>
      <c r="D6" s="33"/>
      <c r="E6" s="33"/>
      <c r="F6" s="33"/>
    </row>
    <row r="7" spans="2:8" ht="15" thickBot="1"/>
    <row r="8" spans="2:8" ht="23.45" thickBot="1">
      <c r="B8" s="24" t="s">
        <v>17</v>
      </c>
      <c r="C8" s="22" t="s">
        <v>18</v>
      </c>
      <c r="D8" s="23" t="s">
        <v>19</v>
      </c>
      <c r="E8" s="22" t="s">
        <v>20</v>
      </c>
      <c r="F8" s="22" t="s">
        <v>21</v>
      </c>
    </row>
    <row r="9" spans="2:8" ht="15" thickBot="1">
      <c r="B9" s="14" t="s">
        <v>22</v>
      </c>
      <c r="C9" s="15" t="s">
        <v>23</v>
      </c>
      <c r="D9" s="20"/>
      <c r="E9" s="11"/>
      <c r="F9" s="11"/>
    </row>
    <row r="10" spans="2:8" ht="15" thickBot="1">
      <c r="B10" s="14" t="s">
        <v>24</v>
      </c>
      <c r="C10" s="13" t="s">
        <v>25</v>
      </c>
      <c r="D10" s="11" t="s">
        <v>19</v>
      </c>
      <c r="E10" s="11"/>
      <c r="F10" s="11"/>
    </row>
    <row r="11" spans="2:8" ht="15" thickBot="1">
      <c r="B11" s="21"/>
      <c r="C11" s="20" t="s">
        <v>26</v>
      </c>
      <c r="D11" s="15"/>
      <c r="E11" s="15"/>
      <c r="F11" s="15"/>
    </row>
    <row r="12" spans="2:8" ht="15" thickBot="1">
      <c r="B12" s="14" t="s">
        <v>27</v>
      </c>
      <c r="C12" s="15" t="s">
        <v>28</v>
      </c>
      <c r="D12" s="20"/>
      <c r="E12" s="11"/>
      <c r="F12" s="11"/>
    </row>
    <row r="13" spans="2:8" ht="23.45" thickBot="1">
      <c r="B13" s="14" t="s">
        <v>29</v>
      </c>
      <c r="C13" s="10" t="s">
        <v>30</v>
      </c>
      <c r="D13" s="16" t="s">
        <v>31</v>
      </c>
      <c r="E13" s="10"/>
      <c r="F13" s="10"/>
    </row>
    <row r="14" spans="2:8" ht="15" thickBot="1">
      <c r="B14" s="14" t="s">
        <v>32</v>
      </c>
      <c r="C14" s="10" t="s">
        <v>33</v>
      </c>
      <c r="D14" s="16" t="s">
        <v>31</v>
      </c>
      <c r="E14" s="10"/>
      <c r="F14" s="10"/>
    </row>
    <row r="15" spans="2:8" ht="23.45" thickBot="1">
      <c r="B15" s="14" t="s">
        <v>34</v>
      </c>
      <c r="C15" s="10" t="s">
        <v>35</v>
      </c>
      <c r="D15" s="16" t="s">
        <v>31</v>
      </c>
      <c r="E15" s="10"/>
      <c r="F15" s="10"/>
    </row>
    <row r="16" spans="2:8" ht="15" thickBot="1">
      <c r="B16" s="14" t="s">
        <v>36</v>
      </c>
      <c r="C16" s="10" t="s">
        <v>37</v>
      </c>
      <c r="D16" s="16" t="s">
        <v>31</v>
      </c>
      <c r="E16" s="10"/>
      <c r="F16" s="10"/>
    </row>
    <row r="17" spans="2:6" ht="15" thickBot="1">
      <c r="B17" s="14" t="s">
        <v>38</v>
      </c>
      <c r="C17" s="10" t="s">
        <v>39</v>
      </c>
      <c r="D17" s="16" t="s">
        <v>31</v>
      </c>
      <c r="E17" s="10"/>
      <c r="F17" s="10"/>
    </row>
    <row r="18" spans="2:6" ht="15" thickBot="1">
      <c r="B18" s="14" t="s">
        <v>40</v>
      </c>
      <c r="C18" s="10" t="s">
        <v>41</v>
      </c>
      <c r="D18" s="16" t="s">
        <v>42</v>
      </c>
      <c r="E18" s="10"/>
      <c r="F18" s="10"/>
    </row>
    <row r="19" spans="2:6" ht="23.45" thickBot="1">
      <c r="B19" s="19" t="s">
        <v>43</v>
      </c>
      <c r="C19" s="10" t="s">
        <v>44</v>
      </c>
      <c r="D19" s="16" t="s">
        <v>31</v>
      </c>
      <c r="E19" s="10"/>
      <c r="F19" s="10"/>
    </row>
    <row r="20" spans="2:6" ht="23.45" thickBot="1">
      <c r="B20" s="19" t="s">
        <v>45</v>
      </c>
      <c r="C20" s="10" t="s">
        <v>46</v>
      </c>
      <c r="D20" s="16" t="s">
        <v>31</v>
      </c>
      <c r="E20" s="10"/>
      <c r="F20" s="10"/>
    </row>
    <row r="21" spans="2:6" ht="15" thickBot="1">
      <c r="B21" s="14" t="s">
        <v>47</v>
      </c>
      <c r="C21" s="10" t="s">
        <v>48</v>
      </c>
      <c r="D21" s="16" t="s">
        <v>49</v>
      </c>
      <c r="E21" s="10"/>
      <c r="F21" s="10"/>
    </row>
    <row r="22" spans="2:6" ht="23.45" thickBot="1">
      <c r="B22" s="14" t="s">
        <v>50</v>
      </c>
      <c r="C22" s="10" t="s">
        <v>51</v>
      </c>
      <c r="D22" s="16" t="s">
        <v>49</v>
      </c>
      <c r="E22" s="10"/>
      <c r="F22" s="10"/>
    </row>
    <row r="23" spans="2:6" ht="15" thickBot="1">
      <c r="B23" s="14" t="s">
        <v>52</v>
      </c>
      <c r="C23" s="15" t="s">
        <v>53</v>
      </c>
      <c r="D23" s="18"/>
      <c r="E23" s="11"/>
      <c r="F23" s="10"/>
    </row>
    <row r="24" spans="2:6" ht="15" thickBot="1">
      <c r="B24" s="14"/>
      <c r="C24" s="15" t="s">
        <v>54</v>
      </c>
      <c r="D24" s="18"/>
      <c r="E24" s="11"/>
      <c r="F24" s="10"/>
    </row>
    <row r="25" spans="2:6" ht="23.45" thickBot="1">
      <c r="B25" s="14" t="s">
        <v>55</v>
      </c>
      <c r="C25" s="10" t="s">
        <v>56</v>
      </c>
      <c r="D25" s="16" t="s">
        <v>31</v>
      </c>
      <c r="E25" s="10"/>
      <c r="F25" s="10"/>
    </row>
    <row r="26" spans="2:6" ht="23.45" thickBot="1">
      <c r="B26" s="14" t="s">
        <v>57</v>
      </c>
      <c r="C26" s="10" t="s">
        <v>58</v>
      </c>
      <c r="D26" s="16" t="s">
        <v>31</v>
      </c>
      <c r="E26" s="10"/>
      <c r="F26" s="10"/>
    </row>
    <row r="27" spans="2:6" ht="15" thickBot="1">
      <c r="B27" s="14" t="s">
        <v>59</v>
      </c>
      <c r="C27" s="10" t="s">
        <v>60</v>
      </c>
      <c r="D27" s="16" t="s">
        <v>42</v>
      </c>
      <c r="E27" s="11"/>
      <c r="F27" s="10"/>
    </row>
    <row r="28" spans="2:6" ht="23.45" thickBot="1">
      <c r="B28" s="14" t="s">
        <v>61</v>
      </c>
      <c r="C28" s="10" t="s">
        <v>62</v>
      </c>
      <c r="D28" s="16" t="s">
        <v>42</v>
      </c>
      <c r="E28" s="10"/>
      <c r="F28" s="10"/>
    </row>
    <row r="29" spans="2:6" ht="23.45" thickBot="1">
      <c r="B29" s="14" t="s">
        <v>63</v>
      </c>
      <c r="C29" s="13" t="s">
        <v>64</v>
      </c>
      <c r="D29" s="12" t="s">
        <v>65</v>
      </c>
      <c r="E29" s="10"/>
      <c r="F29" s="10"/>
    </row>
    <row r="30" spans="2:6" ht="15" thickBot="1">
      <c r="B30" s="14"/>
      <c r="C30" s="15" t="s">
        <v>66</v>
      </c>
      <c r="D30" s="18"/>
      <c r="E30" s="17"/>
      <c r="F30" s="10"/>
    </row>
    <row r="31" spans="2:6" ht="15" thickBot="1">
      <c r="B31" s="14" t="s">
        <v>67</v>
      </c>
      <c r="C31" s="10" t="s">
        <v>68</v>
      </c>
      <c r="D31" s="16" t="s">
        <v>69</v>
      </c>
      <c r="E31" s="11"/>
      <c r="F31" s="10"/>
    </row>
    <row r="32" spans="2:6" ht="35.1" thickBot="1">
      <c r="B32" s="14" t="s">
        <v>70</v>
      </c>
      <c r="C32" s="13" t="s">
        <v>71</v>
      </c>
      <c r="D32" s="16" t="s">
        <v>42</v>
      </c>
      <c r="E32" s="11"/>
      <c r="F32" s="10"/>
    </row>
    <row r="33" spans="2:6" ht="23.45" thickBot="1">
      <c r="B33" s="14"/>
      <c r="C33" s="13" t="s">
        <v>72</v>
      </c>
      <c r="D33" s="12" t="s">
        <v>73</v>
      </c>
      <c r="E33" s="11"/>
      <c r="F33" s="10"/>
    </row>
    <row r="34" spans="2:6" ht="15" thickBot="1">
      <c r="B34" s="14" t="s">
        <v>74</v>
      </c>
      <c r="C34" s="10" t="s">
        <v>75</v>
      </c>
      <c r="D34" s="16" t="s">
        <v>49</v>
      </c>
      <c r="E34" s="10"/>
      <c r="F34" s="10"/>
    </row>
    <row r="35" spans="2:6" ht="15" thickBot="1">
      <c r="B35" s="14" t="s">
        <v>76</v>
      </c>
      <c r="C35" s="13" t="s">
        <v>77</v>
      </c>
      <c r="D35" s="16" t="s">
        <v>42</v>
      </c>
      <c r="E35" s="11"/>
      <c r="F35" s="10"/>
    </row>
    <row r="36" spans="2:6" ht="15" thickBot="1">
      <c r="B36" s="14"/>
      <c r="C36" s="15" t="s">
        <v>78</v>
      </c>
      <c r="D36" s="15"/>
      <c r="E36" s="15"/>
      <c r="F36" s="15"/>
    </row>
    <row r="37" spans="2:6" ht="15" thickBot="1">
      <c r="B37" s="14" t="s">
        <v>29</v>
      </c>
      <c r="C37" s="13" t="s">
        <v>79</v>
      </c>
      <c r="D37" s="12" t="s">
        <v>31</v>
      </c>
      <c r="E37" s="11"/>
      <c r="F37" s="10"/>
    </row>
    <row r="38" spans="2:6" ht="15" thickBot="1">
      <c r="B38" s="14" t="s">
        <v>32</v>
      </c>
      <c r="C38" s="13" t="s">
        <v>80</v>
      </c>
      <c r="D38" s="12" t="s">
        <v>31</v>
      </c>
      <c r="E38" s="11"/>
      <c r="F38" s="10"/>
    </row>
    <row r="39" spans="2:6" ht="15" thickBot="1">
      <c r="B39" s="14" t="s">
        <v>34</v>
      </c>
      <c r="C39" s="13" t="s">
        <v>81</v>
      </c>
      <c r="D39" s="12" t="s">
        <v>31</v>
      </c>
      <c r="E39" s="11"/>
      <c r="F39" s="10"/>
    </row>
    <row r="40" spans="2:6" ht="15" thickBot="1">
      <c r="B40" s="14" t="s">
        <v>36</v>
      </c>
      <c r="C40" s="13" t="s">
        <v>82</v>
      </c>
      <c r="D40" s="12" t="s">
        <v>42</v>
      </c>
      <c r="E40" s="11"/>
      <c r="F40" s="10"/>
    </row>
    <row r="41" spans="2:6" ht="15" thickBot="1">
      <c r="B41" s="14" t="s">
        <v>38</v>
      </c>
      <c r="C41" s="13" t="s">
        <v>83</v>
      </c>
      <c r="D41" s="12" t="s">
        <v>84</v>
      </c>
      <c r="E41" s="11"/>
      <c r="F41" s="10"/>
    </row>
    <row r="42" spans="2:6" ht="15" thickBot="1">
      <c r="B42" s="14" t="s">
        <v>40</v>
      </c>
      <c r="C42" s="13" t="s">
        <v>85</v>
      </c>
      <c r="D42" s="12" t="s">
        <v>31</v>
      </c>
      <c r="E42" s="11"/>
      <c r="F42" s="10"/>
    </row>
    <row r="43" spans="2:6" ht="15" thickBot="1">
      <c r="B43" s="14" t="s">
        <v>43</v>
      </c>
      <c r="C43" s="13" t="s">
        <v>86</v>
      </c>
      <c r="D43" s="12" t="s">
        <v>31</v>
      </c>
      <c r="E43" s="11"/>
      <c r="F43" s="10"/>
    </row>
    <row r="44" spans="2:6" ht="23.45" thickBot="1">
      <c r="B44" s="14" t="s">
        <v>45</v>
      </c>
      <c r="C44" s="13" t="s">
        <v>87</v>
      </c>
      <c r="D44" s="12" t="s">
        <v>42</v>
      </c>
      <c r="E44" s="11"/>
      <c r="F44" s="10"/>
    </row>
    <row r="45" spans="2:6" ht="15" thickBot="1">
      <c r="B45" s="14" t="s">
        <v>47</v>
      </c>
      <c r="C45" s="13" t="s">
        <v>88</v>
      </c>
      <c r="D45" s="12" t="s">
        <v>31</v>
      </c>
      <c r="E45" s="11"/>
      <c r="F45" s="10"/>
    </row>
    <row r="46" spans="2:6" ht="23.45" thickBot="1">
      <c r="B46" s="14" t="s">
        <v>50</v>
      </c>
      <c r="C46" s="13" t="s">
        <v>89</v>
      </c>
      <c r="D46" s="12" t="s">
        <v>31</v>
      </c>
      <c r="E46" s="11"/>
      <c r="F46" s="10"/>
    </row>
    <row r="47" spans="2:6" ht="15" thickBot="1">
      <c r="B47" s="14" t="s">
        <v>90</v>
      </c>
      <c r="C47" s="13" t="s">
        <v>91</v>
      </c>
      <c r="D47" s="12" t="s">
        <v>65</v>
      </c>
      <c r="E47" s="11"/>
      <c r="F47" s="10"/>
    </row>
    <row r="48" spans="2:6" ht="15" thickBot="1">
      <c r="B48" s="14"/>
      <c r="C48" s="15" t="s">
        <v>92</v>
      </c>
      <c r="D48" s="15"/>
      <c r="E48" s="15"/>
      <c r="F48" s="15"/>
    </row>
    <row r="49" spans="2:6" ht="35.1" thickBot="1">
      <c r="B49" s="14" t="s">
        <v>29</v>
      </c>
      <c r="C49" s="13" t="s">
        <v>93</v>
      </c>
      <c r="D49" s="12" t="s">
        <v>94</v>
      </c>
      <c r="E49" s="11"/>
      <c r="F49" s="10"/>
    </row>
    <row r="50" spans="2:6" ht="15" thickBot="1">
      <c r="B50" s="14" t="s">
        <v>32</v>
      </c>
      <c r="C50" s="13" t="s">
        <v>95</v>
      </c>
      <c r="D50" s="12" t="s">
        <v>49</v>
      </c>
      <c r="E50" s="11"/>
      <c r="F50" s="10"/>
    </row>
    <row r="51" spans="2:6" ht="15" thickBot="1">
      <c r="B51" s="14" t="s">
        <v>34</v>
      </c>
      <c r="C51" s="13" t="s">
        <v>96</v>
      </c>
      <c r="D51" s="12" t="s">
        <v>19</v>
      </c>
      <c r="E51" s="11"/>
      <c r="F51" s="10"/>
    </row>
    <row r="52" spans="2:6" ht="15" thickBot="1">
      <c r="B52" s="14" t="s">
        <v>36</v>
      </c>
      <c r="C52" s="13" t="s">
        <v>97</v>
      </c>
      <c r="D52" s="12" t="s">
        <v>98</v>
      </c>
      <c r="E52" s="11"/>
      <c r="F52" s="10"/>
    </row>
    <row r="53" spans="2:6" ht="23.45" thickBot="1">
      <c r="B53" s="14" t="s">
        <v>38</v>
      </c>
      <c r="C53" s="13" t="s">
        <v>99</v>
      </c>
      <c r="D53" s="12" t="s">
        <v>98</v>
      </c>
      <c r="E53" s="11"/>
      <c r="F53" s="10"/>
    </row>
    <row r="54" spans="2:6" ht="15" thickBot="1">
      <c r="B54" s="14" t="s">
        <v>40</v>
      </c>
      <c r="C54" s="13" t="s">
        <v>100</v>
      </c>
      <c r="D54" s="12" t="s">
        <v>98</v>
      </c>
      <c r="E54" s="11"/>
      <c r="F54" s="10"/>
    </row>
  </sheetData>
  <mergeCells count="9">
    <mergeCell ref="B6:F6"/>
    <mergeCell ref="B1:H1"/>
    <mergeCell ref="B2:C2"/>
    <mergeCell ref="D2:H2"/>
    <mergeCell ref="B3:C3"/>
    <mergeCell ref="D3:H3"/>
    <mergeCell ref="B4:C5"/>
    <mergeCell ref="D4:F4"/>
    <mergeCell ref="D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6F12-5A06-4957-93AA-2D993D22CE2F}">
  <dimension ref="B1:H64"/>
  <sheetViews>
    <sheetView topLeftCell="A2" workbookViewId="0">
      <selection activeCell="I17" sqref="I17"/>
    </sheetView>
  </sheetViews>
  <sheetFormatPr defaultColWidth="11.42578125" defaultRowHeight="14.45"/>
  <cols>
    <col min="1" max="2" width="11.42578125" style="9"/>
    <col min="3" max="3" width="44.28515625" style="9" customWidth="1"/>
    <col min="4" max="16384" width="11.42578125" style="9"/>
  </cols>
  <sheetData>
    <row r="1" spans="2:8" customFormat="1" ht="15.95">
      <c r="B1" s="31" t="s">
        <v>0</v>
      </c>
      <c r="C1" s="31"/>
      <c r="D1" s="31"/>
      <c r="E1" s="31"/>
      <c r="F1" s="31"/>
      <c r="G1" s="31"/>
      <c r="H1" s="31"/>
    </row>
    <row r="2" spans="2:8" customFormat="1" ht="15.95">
      <c r="B2" s="29" t="s">
        <v>1</v>
      </c>
      <c r="C2" s="29"/>
      <c r="D2" s="32" t="s">
        <v>2</v>
      </c>
      <c r="E2" s="32"/>
      <c r="F2" s="32"/>
      <c r="G2" s="32"/>
      <c r="H2" s="32"/>
    </row>
    <row r="3" spans="2:8" customFormat="1" ht="15.95">
      <c r="B3" s="29" t="s">
        <v>3</v>
      </c>
      <c r="C3" s="29"/>
      <c r="D3" s="29" t="s">
        <v>4</v>
      </c>
      <c r="E3" s="29"/>
      <c r="F3" s="29"/>
      <c r="G3" s="29"/>
      <c r="H3" s="29"/>
    </row>
    <row r="4" spans="2:8" customFormat="1" ht="15.95">
      <c r="B4" s="29" t="s">
        <v>5</v>
      </c>
      <c r="C4" s="29"/>
      <c r="D4" s="29" t="s">
        <v>6</v>
      </c>
      <c r="E4" s="29"/>
      <c r="F4" s="29"/>
      <c r="G4" s="2"/>
      <c r="H4" s="3" t="s">
        <v>7</v>
      </c>
    </row>
    <row r="5" spans="2:8" customFormat="1" ht="15.95">
      <c r="B5" s="29"/>
      <c r="C5" s="29"/>
      <c r="D5" s="30"/>
      <c r="E5" s="30"/>
      <c r="F5" s="30"/>
      <c r="G5" s="30"/>
      <c r="H5" s="30"/>
    </row>
    <row r="6" spans="2:8" ht="15.95">
      <c r="B6" s="33" t="s">
        <v>101</v>
      </c>
      <c r="C6" s="33"/>
      <c r="D6" s="33"/>
      <c r="E6" s="33"/>
      <c r="F6" s="33"/>
    </row>
    <row r="7" spans="2:8" ht="15" thickBot="1"/>
    <row r="8" spans="2:8" ht="15" thickBot="1">
      <c r="B8" s="24" t="s">
        <v>17</v>
      </c>
      <c r="C8" s="22" t="s">
        <v>18</v>
      </c>
      <c r="D8" s="23" t="s">
        <v>19</v>
      </c>
      <c r="E8" s="23" t="s">
        <v>102</v>
      </c>
      <c r="F8" s="23" t="s">
        <v>103</v>
      </c>
      <c r="G8" s="22" t="s">
        <v>104</v>
      </c>
    </row>
    <row r="9" spans="2:8" ht="15" thickBot="1">
      <c r="B9" s="14" t="s">
        <v>22</v>
      </c>
      <c r="C9" s="15" t="s">
        <v>23</v>
      </c>
      <c r="D9" s="20"/>
      <c r="E9" s="11"/>
      <c r="F9" s="11"/>
      <c r="G9" s="11"/>
    </row>
    <row r="10" spans="2:8" ht="15" thickBot="1">
      <c r="B10" s="14" t="s">
        <v>24</v>
      </c>
      <c r="C10" s="13" t="s">
        <v>25</v>
      </c>
      <c r="D10" s="11" t="s">
        <v>19</v>
      </c>
      <c r="E10" s="25">
        <v>1</v>
      </c>
      <c r="F10" s="11"/>
      <c r="G10" s="11"/>
    </row>
    <row r="11" spans="2:8" ht="15" thickBot="1">
      <c r="B11" s="21"/>
      <c r="C11" s="15" t="s">
        <v>105</v>
      </c>
      <c r="D11" s="11"/>
      <c r="E11" s="20"/>
      <c r="F11" s="20"/>
      <c r="G11" s="20"/>
    </row>
    <row r="12" spans="2:8" ht="15" thickBot="1">
      <c r="B12" s="21"/>
      <c r="C12" s="20" t="s">
        <v>26</v>
      </c>
      <c r="D12" s="15"/>
      <c r="E12" s="15"/>
      <c r="F12" s="15"/>
      <c r="G12" s="15"/>
    </row>
    <row r="13" spans="2:8" ht="15" thickBot="1">
      <c r="B13" s="14" t="s">
        <v>27</v>
      </c>
      <c r="C13" s="15" t="s">
        <v>28</v>
      </c>
      <c r="D13" s="20"/>
      <c r="E13" s="11"/>
      <c r="F13" s="11"/>
      <c r="G13" s="11"/>
    </row>
    <row r="14" spans="2:8" ht="23.45" thickBot="1">
      <c r="B14" s="14" t="s">
        <v>29</v>
      </c>
      <c r="C14" s="10" t="s">
        <v>30</v>
      </c>
      <c r="D14" s="16" t="s">
        <v>31</v>
      </c>
      <c r="E14" s="27">
        <f>3.4*2.2*5.8</f>
        <v>43.384</v>
      </c>
      <c r="F14" s="10"/>
      <c r="G14" s="10"/>
    </row>
    <row r="15" spans="2:8" ht="15" thickBot="1">
      <c r="B15" s="14" t="s">
        <v>32</v>
      </c>
      <c r="C15" s="10" t="s">
        <v>33</v>
      </c>
      <c r="D15" s="16" t="s">
        <v>31</v>
      </c>
      <c r="E15" s="27">
        <f>0.4*0.05*5.8*2+(0.4*0.05*3.4*2)+0.4*0.05*5.8</f>
        <v>0.4840000000000001</v>
      </c>
      <c r="F15" s="10"/>
      <c r="G15" s="10"/>
    </row>
    <row r="16" spans="2:8" ht="23.45" thickBot="1">
      <c r="B16" s="14" t="s">
        <v>34</v>
      </c>
      <c r="C16" s="10" t="s">
        <v>35</v>
      </c>
      <c r="D16" s="16" t="s">
        <v>31</v>
      </c>
      <c r="E16" s="27">
        <f>0.4*0.2*0.4*12</f>
        <v>0.38400000000000012</v>
      </c>
      <c r="F16" s="10"/>
      <c r="G16" s="10"/>
    </row>
    <row r="17" spans="2:7" ht="15" thickBot="1">
      <c r="B17" s="14" t="s">
        <v>36</v>
      </c>
      <c r="C17" s="10" t="s">
        <v>37</v>
      </c>
      <c r="D17" s="16" t="s">
        <v>31</v>
      </c>
      <c r="E17" s="27">
        <f>0.4*0.2*0.4*12</f>
        <v>0.38400000000000012</v>
      </c>
      <c r="F17" s="10"/>
      <c r="G17" s="10"/>
    </row>
    <row r="18" spans="2:7" ht="15" thickBot="1">
      <c r="B18" s="14" t="s">
        <v>38</v>
      </c>
      <c r="C18" s="10" t="s">
        <v>39</v>
      </c>
      <c r="D18" s="16" t="s">
        <v>31</v>
      </c>
      <c r="E18" s="27">
        <f>0.15*0.2*5.1*2+0.15*0.2*2*2</f>
        <v>0.42599999999999999</v>
      </c>
      <c r="F18" s="10"/>
      <c r="G18" s="10"/>
    </row>
    <row r="19" spans="2:7" ht="15" thickBot="1">
      <c r="B19" s="14" t="s">
        <v>40</v>
      </c>
      <c r="C19" s="10" t="s">
        <v>41</v>
      </c>
      <c r="D19" s="16" t="s">
        <v>42</v>
      </c>
      <c r="E19" s="27">
        <f>5.1*2*2.2+2.2*2.2*4</f>
        <v>41.800000000000004</v>
      </c>
      <c r="F19" s="10"/>
      <c r="G19" s="10"/>
    </row>
    <row r="20" spans="2:7" ht="23.45" thickBot="1">
      <c r="B20" s="19" t="s">
        <v>43</v>
      </c>
      <c r="C20" s="10" t="s">
        <v>44</v>
      </c>
      <c r="D20" s="16" t="s">
        <v>31</v>
      </c>
      <c r="E20" s="27">
        <f>0.1*5.1*2.9</f>
        <v>1.4789999999999999</v>
      </c>
      <c r="F20" s="10"/>
      <c r="G20" s="10"/>
    </row>
    <row r="21" spans="2:7" ht="23.45" thickBot="1">
      <c r="B21" s="19" t="s">
        <v>45</v>
      </c>
      <c r="C21" s="10" t="s">
        <v>46</v>
      </c>
      <c r="D21" s="16" t="s">
        <v>31</v>
      </c>
      <c r="E21" s="27">
        <f>0.5*0.5*0.1*3</f>
        <v>7.5000000000000011E-2</v>
      </c>
      <c r="F21" s="10"/>
      <c r="G21" s="10"/>
    </row>
    <row r="22" spans="2:7" ht="15" thickBot="1">
      <c r="B22" s="14" t="s">
        <v>47</v>
      </c>
      <c r="C22" s="10" t="s">
        <v>48</v>
      </c>
      <c r="D22" s="16" t="s">
        <v>49</v>
      </c>
      <c r="E22" s="27">
        <v>3</v>
      </c>
      <c r="F22" s="10"/>
      <c r="G22" s="10"/>
    </row>
    <row r="23" spans="2:7" ht="23.45" thickBot="1">
      <c r="B23" s="14" t="s">
        <v>50</v>
      </c>
      <c r="C23" s="10" t="s">
        <v>51</v>
      </c>
      <c r="D23" s="16" t="s">
        <v>49</v>
      </c>
      <c r="E23" s="27">
        <v>3</v>
      </c>
      <c r="F23" s="10"/>
      <c r="G23" s="10"/>
    </row>
    <row r="24" spans="2:7" ht="15" thickBot="1">
      <c r="B24" s="14"/>
      <c r="C24" s="15" t="s">
        <v>106</v>
      </c>
      <c r="D24" s="11"/>
      <c r="E24" s="20"/>
      <c r="F24" s="20"/>
      <c r="G24" s="20"/>
    </row>
    <row r="25" spans="2:7" ht="15" thickBot="1">
      <c r="B25" s="14" t="s">
        <v>52</v>
      </c>
      <c r="C25" s="15" t="s">
        <v>53</v>
      </c>
      <c r="D25" s="18"/>
      <c r="E25" s="11"/>
      <c r="F25" s="11"/>
      <c r="G25" s="10"/>
    </row>
    <row r="26" spans="2:7" ht="15" thickBot="1">
      <c r="B26" s="14"/>
      <c r="C26" s="15" t="s">
        <v>54</v>
      </c>
      <c r="D26" s="18"/>
      <c r="E26" s="11"/>
      <c r="F26" s="11"/>
      <c r="G26" s="10"/>
    </row>
    <row r="27" spans="2:7" ht="23.45" thickBot="1">
      <c r="B27" s="14" t="s">
        <v>55</v>
      </c>
      <c r="C27" s="10" t="s">
        <v>56</v>
      </c>
      <c r="D27" s="16" t="s">
        <v>31</v>
      </c>
      <c r="E27" s="27">
        <f>4*0.2*0.2*2.9+4*0.2*0.2*2.7</f>
        <v>0.89600000000000013</v>
      </c>
      <c r="F27" s="10"/>
      <c r="G27" s="10"/>
    </row>
    <row r="28" spans="2:7" ht="23.45" thickBot="1">
      <c r="B28" s="14" t="s">
        <v>57</v>
      </c>
      <c r="C28" s="10" t="s">
        <v>58</v>
      </c>
      <c r="D28" s="16" t="s">
        <v>31</v>
      </c>
      <c r="E28" s="27">
        <f>0.2*0.15*5.1*2+4*0.2*0.15*1.5</f>
        <v>0.48599999999999999</v>
      </c>
      <c r="F28" s="10"/>
      <c r="G28" s="10"/>
    </row>
    <row r="29" spans="2:7" ht="15" thickBot="1">
      <c r="B29" s="14" t="s">
        <v>59</v>
      </c>
      <c r="C29" s="10" t="s">
        <v>60</v>
      </c>
      <c r="D29" s="16" t="s">
        <v>42</v>
      </c>
      <c r="E29" s="25">
        <f>2.1*5.1*2+1.7*2.8*4</f>
        <v>40.459999999999994</v>
      </c>
      <c r="F29" s="11"/>
      <c r="G29" s="10"/>
    </row>
    <row r="30" spans="2:7" ht="23.45" thickBot="1">
      <c r="B30" s="14" t="s">
        <v>61</v>
      </c>
      <c r="C30" s="10" t="s">
        <v>62</v>
      </c>
      <c r="D30" s="16" t="s">
        <v>42</v>
      </c>
      <c r="E30" s="25">
        <f>2.1*5.1*4*0.005+1.7*2.8*8*0.005</f>
        <v>0.40459999999999996</v>
      </c>
      <c r="F30" s="10"/>
      <c r="G30" s="10"/>
    </row>
    <row r="31" spans="2:7" ht="23.45" thickBot="1">
      <c r="B31" s="14" t="s">
        <v>63</v>
      </c>
      <c r="C31" s="13" t="s">
        <v>64</v>
      </c>
      <c r="D31" s="12" t="s">
        <v>65</v>
      </c>
      <c r="E31" s="27">
        <v>0.18099999999999999</v>
      </c>
      <c r="F31" s="10"/>
      <c r="G31" s="10"/>
    </row>
    <row r="32" spans="2:7" ht="15" thickBot="1">
      <c r="B32" s="14"/>
      <c r="C32" s="15" t="s">
        <v>66</v>
      </c>
      <c r="D32" s="18"/>
      <c r="E32" s="17"/>
      <c r="F32" s="17"/>
      <c r="G32" s="10"/>
    </row>
    <row r="33" spans="2:7" ht="15" thickBot="1">
      <c r="B33" s="14" t="s">
        <v>67</v>
      </c>
      <c r="C33" s="10" t="s">
        <v>68</v>
      </c>
      <c r="D33" s="16" t="s">
        <v>69</v>
      </c>
      <c r="E33" s="25">
        <f>5.1*3</f>
        <v>15.299999999999999</v>
      </c>
      <c r="F33" s="11"/>
      <c r="G33" s="10"/>
    </row>
    <row r="34" spans="2:7" ht="35.1" thickBot="1">
      <c r="B34" s="14" t="s">
        <v>70</v>
      </c>
      <c r="C34" s="13" t="s">
        <v>71</v>
      </c>
      <c r="D34" s="16" t="s">
        <v>42</v>
      </c>
      <c r="E34" s="25">
        <f>5.2*2.15</f>
        <v>11.18</v>
      </c>
      <c r="F34" s="11"/>
      <c r="G34" s="10"/>
    </row>
    <row r="35" spans="2:7" ht="23.45" thickBot="1">
      <c r="B35" s="14"/>
      <c r="C35" s="13" t="s">
        <v>72</v>
      </c>
      <c r="D35" s="12" t="s">
        <v>73</v>
      </c>
      <c r="E35" s="25">
        <f>5.1+1.9*2+0.4*6</f>
        <v>11.299999999999999</v>
      </c>
      <c r="F35" s="11"/>
      <c r="G35" s="10"/>
    </row>
    <row r="36" spans="2:7" ht="15" thickBot="1">
      <c r="B36" s="14" t="s">
        <v>74</v>
      </c>
      <c r="C36" s="10" t="s">
        <v>75</v>
      </c>
      <c r="D36" s="16" t="s">
        <v>49</v>
      </c>
      <c r="E36" s="27">
        <v>3</v>
      </c>
      <c r="F36" s="10"/>
      <c r="G36" s="10"/>
    </row>
    <row r="37" spans="2:7" ht="15" thickBot="1">
      <c r="B37" s="14" t="s">
        <v>76</v>
      </c>
      <c r="C37" s="13" t="s">
        <v>77</v>
      </c>
      <c r="D37" s="16" t="s">
        <v>42</v>
      </c>
      <c r="E37" s="25">
        <f>0.8*2.1*2*3</f>
        <v>10.080000000000002</v>
      </c>
      <c r="F37" s="11"/>
      <c r="G37" s="10"/>
    </row>
    <row r="38" spans="2:7" ht="15" thickBot="1">
      <c r="B38" s="14"/>
      <c r="C38" s="15" t="s">
        <v>107</v>
      </c>
      <c r="D38" s="16"/>
      <c r="E38" s="11"/>
      <c r="F38" s="11"/>
      <c r="G38" s="20"/>
    </row>
    <row r="39" spans="2:7" ht="15" thickBot="1">
      <c r="B39" s="14"/>
      <c r="C39" s="26" t="s">
        <v>108</v>
      </c>
      <c r="D39" s="20"/>
      <c r="E39" s="11"/>
      <c r="F39" s="11"/>
      <c r="G39" s="20"/>
    </row>
    <row r="40" spans="2:7" ht="15" thickBot="1">
      <c r="B40" s="14"/>
      <c r="C40" s="15" t="s">
        <v>78</v>
      </c>
      <c r="D40" s="15"/>
      <c r="E40" s="15"/>
      <c r="F40" s="15"/>
      <c r="G40" s="15"/>
    </row>
    <row r="41" spans="2:7" ht="15" thickBot="1">
      <c r="B41" s="14" t="s">
        <v>29</v>
      </c>
      <c r="C41" s="13" t="s">
        <v>79</v>
      </c>
      <c r="D41" s="12" t="s">
        <v>31</v>
      </c>
      <c r="E41" s="25">
        <f>5.1*0.6*0.4</f>
        <v>1.224</v>
      </c>
      <c r="F41" s="11"/>
      <c r="G41" s="10"/>
    </row>
    <row r="42" spans="2:7" ht="15" thickBot="1">
      <c r="B42" s="14" t="s">
        <v>32</v>
      </c>
      <c r="C42" s="13" t="s">
        <v>80</v>
      </c>
      <c r="D42" s="12" t="s">
        <v>31</v>
      </c>
      <c r="E42" s="25">
        <f>5.1*0.1*0.4</f>
        <v>0.20400000000000001</v>
      </c>
      <c r="F42" s="11"/>
      <c r="G42" s="10"/>
    </row>
    <row r="43" spans="2:7" ht="15" thickBot="1">
      <c r="B43" s="14" t="s">
        <v>34</v>
      </c>
      <c r="C43" s="13" t="s">
        <v>81</v>
      </c>
      <c r="D43" s="12" t="s">
        <v>31</v>
      </c>
      <c r="E43" s="25">
        <f>5.1*0.15*0.4</f>
        <v>0.30599999999999999</v>
      </c>
      <c r="F43" s="11"/>
      <c r="G43" s="10"/>
    </row>
    <row r="44" spans="2:7" ht="15" thickBot="1">
      <c r="B44" s="14" t="s">
        <v>36</v>
      </c>
      <c r="C44" s="13" t="s">
        <v>82</v>
      </c>
      <c r="D44" s="12" t="s">
        <v>42</v>
      </c>
      <c r="E44" s="25">
        <f>5.1*0.4</f>
        <v>2.04</v>
      </c>
      <c r="F44" s="11"/>
      <c r="G44" s="10"/>
    </row>
    <row r="45" spans="2:7" ht="15" thickBot="1">
      <c r="B45" s="14" t="s">
        <v>38</v>
      </c>
      <c r="C45" s="13" t="s">
        <v>83</v>
      </c>
      <c r="D45" s="12" t="s">
        <v>84</v>
      </c>
      <c r="E45" s="25">
        <v>4</v>
      </c>
      <c r="F45" s="11"/>
      <c r="G45" s="10"/>
    </row>
    <row r="46" spans="2:7" ht="15" thickBot="1">
      <c r="B46" s="14" t="s">
        <v>40</v>
      </c>
      <c r="C46" s="13" t="s">
        <v>85</v>
      </c>
      <c r="D46" s="12" t="s">
        <v>31</v>
      </c>
      <c r="E46" s="25">
        <f>1.2*0.4*2/2</f>
        <v>0.48</v>
      </c>
      <c r="F46" s="11"/>
      <c r="G46" s="10"/>
    </row>
    <row r="47" spans="2:7" ht="15" thickBot="1">
      <c r="B47" s="14" t="s">
        <v>43</v>
      </c>
      <c r="C47" s="13" t="s">
        <v>86</v>
      </c>
      <c r="D47" s="12" t="s">
        <v>31</v>
      </c>
      <c r="E47" s="25">
        <f>5.1*0.15*0.2</f>
        <v>0.153</v>
      </c>
      <c r="F47" s="11"/>
      <c r="G47" s="10"/>
    </row>
    <row r="48" spans="2:7" ht="23.45" thickBot="1">
      <c r="B48" s="14" t="s">
        <v>45</v>
      </c>
      <c r="C48" s="13" t="s">
        <v>87</v>
      </c>
      <c r="D48" s="12" t="s">
        <v>42</v>
      </c>
      <c r="E48" s="25">
        <f>5.1*1.8</f>
        <v>9.18</v>
      </c>
      <c r="F48" s="11"/>
      <c r="G48" s="10"/>
    </row>
    <row r="49" spans="2:7" ht="15" thickBot="1">
      <c r="B49" s="14" t="s">
        <v>47</v>
      </c>
      <c r="C49" s="13" t="s">
        <v>88</v>
      </c>
      <c r="D49" s="12" t="s">
        <v>31</v>
      </c>
      <c r="E49" s="25">
        <f>1.2*5.1*0.2</f>
        <v>1.224</v>
      </c>
      <c r="F49" s="11"/>
      <c r="G49" s="10"/>
    </row>
    <row r="50" spans="2:7" ht="23.45" thickBot="1">
      <c r="B50" s="14" t="s">
        <v>50</v>
      </c>
      <c r="C50" s="13" t="s">
        <v>89</v>
      </c>
      <c r="D50" s="12" t="s">
        <v>31</v>
      </c>
      <c r="E50" s="25">
        <f>1.2*5.1*0.1</f>
        <v>0.61199999999999999</v>
      </c>
      <c r="F50" s="11"/>
      <c r="G50" s="10"/>
    </row>
    <row r="51" spans="2:7" ht="15" thickBot="1">
      <c r="B51" s="14" t="s">
        <v>90</v>
      </c>
      <c r="C51" s="13" t="s">
        <v>91</v>
      </c>
      <c r="D51" s="12" t="s">
        <v>65</v>
      </c>
      <c r="E51" s="25">
        <f>1.2*0.5*2/2</f>
        <v>0.6</v>
      </c>
      <c r="F51" s="11"/>
      <c r="G51" s="10"/>
    </row>
    <row r="52" spans="2:7" ht="15" thickBot="1">
      <c r="B52" s="14"/>
      <c r="C52" s="15" t="s">
        <v>109</v>
      </c>
      <c r="D52" s="11"/>
      <c r="E52" s="20"/>
      <c r="F52" s="20"/>
      <c r="G52" s="20"/>
    </row>
    <row r="53" spans="2:7" ht="15" thickBot="1">
      <c r="B53" s="14"/>
      <c r="C53" s="15" t="s">
        <v>92</v>
      </c>
      <c r="D53" s="15"/>
      <c r="E53" s="15"/>
      <c r="F53" s="15"/>
      <c r="G53" s="15"/>
    </row>
    <row r="54" spans="2:7" ht="35.1" thickBot="1">
      <c r="B54" s="14" t="s">
        <v>29</v>
      </c>
      <c r="C54" s="13" t="s">
        <v>93</v>
      </c>
      <c r="D54" s="12" t="s">
        <v>94</v>
      </c>
      <c r="E54" s="25">
        <v>1</v>
      </c>
      <c r="F54" s="11"/>
      <c r="G54" s="10"/>
    </row>
    <row r="55" spans="2:7" ht="15" thickBot="1">
      <c r="B55" s="14" t="s">
        <v>32</v>
      </c>
      <c r="C55" s="13" t="s">
        <v>95</v>
      </c>
      <c r="D55" s="12" t="s">
        <v>49</v>
      </c>
      <c r="E55" s="25">
        <v>1</v>
      </c>
      <c r="F55" s="11"/>
      <c r="G55" s="10"/>
    </row>
    <row r="56" spans="2:7" ht="15" thickBot="1">
      <c r="B56" s="14" t="s">
        <v>34</v>
      </c>
      <c r="C56" s="13" t="s">
        <v>96</v>
      </c>
      <c r="D56" s="12" t="s">
        <v>19</v>
      </c>
      <c r="E56" s="25">
        <v>3</v>
      </c>
      <c r="F56" s="11"/>
      <c r="G56" s="10"/>
    </row>
    <row r="57" spans="2:7" ht="15" thickBot="1">
      <c r="B57" s="14" t="s">
        <v>36</v>
      </c>
      <c r="C57" s="13" t="s">
        <v>97</v>
      </c>
      <c r="D57" s="12" t="s">
        <v>98</v>
      </c>
      <c r="E57" s="25">
        <v>3</v>
      </c>
      <c r="F57" s="11"/>
      <c r="G57" s="10"/>
    </row>
    <row r="58" spans="2:7" ht="23.45" thickBot="1">
      <c r="B58" s="14" t="s">
        <v>38</v>
      </c>
      <c r="C58" s="13" t="s">
        <v>99</v>
      </c>
      <c r="D58" s="12" t="s">
        <v>98</v>
      </c>
      <c r="E58" s="25">
        <v>3</v>
      </c>
      <c r="F58" s="11"/>
      <c r="G58" s="10"/>
    </row>
    <row r="59" spans="2:7" ht="15" thickBot="1">
      <c r="B59" s="14" t="s">
        <v>40</v>
      </c>
      <c r="C59" s="13" t="s">
        <v>100</v>
      </c>
      <c r="D59" s="12" t="s">
        <v>98</v>
      </c>
      <c r="E59" s="25">
        <v>3</v>
      </c>
      <c r="F59" s="11"/>
      <c r="G59" s="10"/>
    </row>
    <row r="60" spans="2:7" ht="15" thickBot="1">
      <c r="B60" s="14"/>
      <c r="C60" s="15" t="s">
        <v>110</v>
      </c>
      <c r="D60" s="12"/>
      <c r="E60" s="20"/>
      <c r="F60" s="20"/>
      <c r="G60" s="10"/>
    </row>
    <row r="61" spans="2:7" ht="15" thickBot="1">
      <c r="B61" s="14"/>
      <c r="C61" s="15" t="s">
        <v>111</v>
      </c>
      <c r="D61" s="20"/>
      <c r="E61" s="11"/>
      <c r="F61" s="11"/>
      <c r="G61" s="10"/>
    </row>
    <row r="62" spans="2:7" ht="15" thickBot="1">
      <c r="B62" s="14"/>
      <c r="C62" s="15" t="s">
        <v>112</v>
      </c>
      <c r="D62" s="20"/>
      <c r="E62" s="11"/>
      <c r="F62" s="11"/>
      <c r="G62" s="10"/>
    </row>
    <row r="63" spans="2:7" ht="15" thickBot="1">
      <c r="B63" s="14"/>
      <c r="C63" s="15" t="s">
        <v>113</v>
      </c>
      <c r="D63" s="20"/>
      <c r="E63" s="11"/>
      <c r="F63" s="11"/>
      <c r="G63" s="10"/>
    </row>
    <row r="64" spans="2:7" ht="23.45" thickBot="1">
      <c r="B64" s="14"/>
      <c r="C64" s="15" t="s">
        <v>114</v>
      </c>
      <c r="D64" s="15"/>
      <c r="E64" s="11"/>
      <c r="F64" s="11"/>
      <c r="G64" s="10"/>
    </row>
  </sheetData>
  <mergeCells count="9">
    <mergeCell ref="B6:F6"/>
    <mergeCell ref="B1:H1"/>
    <mergeCell ref="B2:C2"/>
    <mergeCell ref="D2:H2"/>
    <mergeCell ref="B3:C3"/>
    <mergeCell ref="D3:H3"/>
    <mergeCell ref="B4:C5"/>
    <mergeCell ref="D4:F4"/>
    <mergeCell ref="D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F1EF-3CCA-47DE-A974-B5FB26D97E24}">
  <dimension ref="B1:H51"/>
  <sheetViews>
    <sheetView topLeftCell="A28" workbookViewId="0">
      <selection activeCell="D2" sqref="D2:H2"/>
    </sheetView>
  </sheetViews>
  <sheetFormatPr defaultColWidth="11.42578125" defaultRowHeight="14.45"/>
  <cols>
    <col min="1" max="1" width="11.42578125" style="9"/>
    <col min="2" max="2" width="7.7109375" style="9" customWidth="1"/>
    <col min="3" max="3" width="44.28515625" style="9" customWidth="1"/>
    <col min="4" max="16384" width="11.42578125" style="9"/>
  </cols>
  <sheetData>
    <row r="1" spans="2:8" customFormat="1" ht="15.95">
      <c r="B1" s="31" t="s">
        <v>0</v>
      </c>
      <c r="C1" s="31"/>
      <c r="D1" s="31"/>
      <c r="E1" s="31"/>
      <c r="F1" s="31"/>
      <c r="G1" s="31"/>
      <c r="H1" s="31"/>
    </row>
    <row r="2" spans="2:8" customFormat="1" ht="15.95">
      <c r="B2" s="29" t="s">
        <v>1</v>
      </c>
      <c r="C2" s="29"/>
      <c r="D2" s="32" t="s">
        <v>2</v>
      </c>
      <c r="E2" s="32"/>
      <c r="F2" s="32"/>
      <c r="G2" s="32"/>
      <c r="H2" s="32"/>
    </row>
    <row r="3" spans="2:8" customFormat="1" ht="15.95">
      <c r="B3" s="29" t="s">
        <v>3</v>
      </c>
      <c r="C3" s="29"/>
      <c r="D3" s="29" t="s">
        <v>4</v>
      </c>
      <c r="E3" s="29"/>
      <c r="F3" s="29"/>
      <c r="G3" s="29"/>
      <c r="H3" s="29"/>
    </row>
    <row r="4" spans="2:8" customFormat="1" ht="15.95">
      <c r="B4" s="29" t="s">
        <v>5</v>
      </c>
      <c r="C4" s="29"/>
      <c r="D4" s="29" t="s">
        <v>6</v>
      </c>
      <c r="E4" s="29"/>
      <c r="F4" s="29"/>
      <c r="G4" s="2"/>
      <c r="H4" s="3" t="s">
        <v>7</v>
      </c>
    </row>
    <row r="5" spans="2:8" customFormat="1" ht="15.95">
      <c r="B5" s="29"/>
      <c r="C5" s="29"/>
      <c r="D5" s="30"/>
      <c r="E5" s="30"/>
      <c r="F5" s="30"/>
      <c r="G5" s="30"/>
      <c r="H5" s="30"/>
    </row>
    <row r="6" spans="2:8" ht="15.95">
      <c r="B6" s="33" t="s">
        <v>115</v>
      </c>
      <c r="C6" s="33"/>
      <c r="D6" s="33"/>
      <c r="E6" s="33"/>
      <c r="F6" s="33"/>
    </row>
    <row r="7" spans="2:8" ht="15" thickBot="1"/>
    <row r="8" spans="2:8" ht="15" thickBot="1">
      <c r="B8" s="24" t="s">
        <v>17</v>
      </c>
      <c r="C8" s="22" t="s">
        <v>18</v>
      </c>
      <c r="D8" s="23" t="s">
        <v>19</v>
      </c>
      <c r="E8" s="23" t="s">
        <v>116</v>
      </c>
      <c r="F8" s="22" t="s">
        <v>117</v>
      </c>
    </row>
    <row r="9" spans="2:8" ht="15" thickBot="1">
      <c r="B9" s="14" t="s">
        <v>22</v>
      </c>
      <c r="C9" s="15" t="s">
        <v>23</v>
      </c>
      <c r="D9" s="20"/>
      <c r="E9" s="11"/>
      <c r="F9" s="11"/>
    </row>
    <row r="10" spans="2:8" ht="15" thickBot="1">
      <c r="B10" s="14" t="s">
        <v>24</v>
      </c>
      <c r="C10" s="13" t="s">
        <v>25</v>
      </c>
      <c r="D10" s="11" t="s">
        <v>19</v>
      </c>
      <c r="E10" s="11"/>
      <c r="F10" s="11"/>
    </row>
    <row r="11" spans="2:8" ht="15" thickBot="1">
      <c r="B11" s="21"/>
      <c r="C11" s="20" t="s">
        <v>26</v>
      </c>
      <c r="D11" s="15"/>
      <c r="E11" s="15"/>
      <c r="F11" s="15"/>
    </row>
    <row r="12" spans="2:8" ht="15" thickBot="1">
      <c r="B12" s="14" t="s">
        <v>27</v>
      </c>
      <c r="C12" s="15" t="s">
        <v>28</v>
      </c>
      <c r="D12" s="20"/>
      <c r="E12" s="11"/>
      <c r="F12" s="11"/>
    </row>
    <row r="13" spans="2:8" ht="23.45" thickBot="1">
      <c r="B13" s="14" t="s">
        <v>29</v>
      </c>
      <c r="C13" s="10" t="s">
        <v>30</v>
      </c>
      <c r="D13" s="16" t="s">
        <v>31</v>
      </c>
      <c r="E13" s="10"/>
      <c r="F13" s="10"/>
    </row>
    <row r="14" spans="2:8" ht="15" thickBot="1">
      <c r="B14" s="14" t="s">
        <v>32</v>
      </c>
      <c r="C14" s="10" t="s">
        <v>33</v>
      </c>
      <c r="D14" s="16" t="s">
        <v>31</v>
      </c>
      <c r="E14" s="10"/>
      <c r="F14" s="10"/>
    </row>
    <row r="15" spans="2:8" ht="23.45" thickBot="1">
      <c r="B15" s="14" t="s">
        <v>34</v>
      </c>
      <c r="C15" s="10" t="s">
        <v>35</v>
      </c>
      <c r="D15" s="16" t="s">
        <v>31</v>
      </c>
      <c r="E15" s="10"/>
      <c r="F15" s="10"/>
    </row>
    <row r="16" spans="2:8" ht="15" thickBot="1">
      <c r="B16" s="14" t="s">
        <v>36</v>
      </c>
      <c r="C16" s="10" t="s">
        <v>37</v>
      </c>
      <c r="D16" s="16" t="s">
        <v>31</v>
      </c>
      <c r="E16" s="10"/>
      <c r="F16" s="10"/>
    </row>
    <row r="17" spans="2:6" ht="15" thickBot="1">
      <c r="B17" s="14" t="s">
        <v>38</v>
      </c>
      <c r="C17" s="10" t="s">
        <v>39</v>
      </c>
      <c r="D17" s="16" t="s">
        <v>31</v>
      </c>
      <c r="E17" s="10"/>
      <c r="F17" s="10"/>
    </row>
    <row r="18" spans="2:6" ht="15" thickBot="1">
      <c r="B18" s="14" t="s">
        <v>40</v>
      </c>
      <c r="C18" s="10" t="s">
        <v>41</v>
      </c>
      <c r="D18" s="16" t="s">
        <v>42</v>
      </c>
      <c r="E18" s="10"/>
      <c r="F18" s="10"/>
    </row>
    <row r="19" spans="2:6" ht="23.45" thickBot="1">
      <c r="B19" s="19" t="s">
        <v>43</v>
      </c>
      <c r="C19" s="10" t="s">
        <v>44</v>
      </c>
      <c r="D19" s="16" t="s">
        <v>31</v>
      </c>
      <c r="E19" s="10"/>
      <c r="F19" s="10"/>
    </row>
    <row r="20" spans="2:6" ht="23.45" thickBot="1">
      <c r="B20" s="19" t="s">
        <v>45</v>
      </c>
      <c r="C20" s="10" t="s">
        <v>46</v>
      </c>
      <c r="D20" s="16" t="s">
        <v>31</v>
      </c>
      <c r="E20" s="10"/>
      <c r="F20" s="10"/>
    </row>
    <row r="21" spans="2:6" ht="15" thickBot="1">
      <c r="B21" s="14" t="s">
        <v>47</v>
      </c>
      <c r="C21" s="10" t="s">
        <v>48</v>
      </c>
      <c r="D21" s="16" t="s">
        <v>49</v>
      </c>
      <c r="E21" s="10"/>
      <c r="F21" s="10"/>
    </row>
    <row r="22" spans="2:6" ht="23.45" thickBot="1">
      <c r="B22" s="14" t="s">
        <v>50</v>
      </c>
      <c r="C22" s="10" t="s">
        <v>51</v>
      </c>
      <c r="D22" s="16" t="s">
        <v>49</v>
      </c>
      <c r="E22" s="10"/>
      <c r="F22" s="10"/>
    </row>
    <row r="23" spans="2:6" ht="15" thickBot="1">
      <c r="B23" s="14" t="s">
        <v>52</v>
      </c>
      <c r="C23" s="15" t="s">
        <v>53</v>
      </c>
      <c r="D23" s="18"/>
      <c r="E23" s="11"/>
      <c r="F23" s="10"/>
    </row>
    <row r="24" spans="2:6" ht="15" thickBot="1">
      <c r="B24" s="14"/>
      <c r="C24" s="15" t="s">
        <v>54</v>
      </c>
      <c r="D24" s="18"/>
      <c r="E24" s="11"/>
      <c r="F24" s="10"/>
    </row>
    <row r="25" spans="2:6" ht="23.45" thickBot="1">
      <c r="B25" s="14" t="s">
        <v>55</v>
      </c>
      <c r="C25" s="10" t="s">
        <v>56</v>
      </c>
      <c r="D25" s="16" t="s">
        <v>31</v>
      </c>
      <c r="E25" s="10"/>
      <c r="F25" s="10"/>
    </row>
    <row r="26" spans="2:6" ht="23.45" thickBot="1">
      <c r="B26" s="14" t="s">
        <v>57</v>
      </c>
      <c r="C26" s="10" t="s">
        <v>58</v>
      </c>
      <c r="D26" s="16" t="s">
        <v>31</v>
      </c>
      <c r="E26" s="10"/>
      <c r="F26" s="10"/>
    </row>
    <row r="27" spans="2:6" ht="15" thickBot="1">
      <c r="B27" s="14" t="s">
        <v>59</v>
      </c>
      <c r="C27" s="10" t="s">
        <v>60</v>
      </c>
      <c r="D27" s="16" t="s">
        <v>42</v>
      </c>
      <c r="E27" s="11"/>
      <c r="F27" s="10"/>
    </row>
    <row r="28" spans="2:6" ht="23.45" thickBot="1">
      <c r="B28" s="14" t="s">
        <v>61</v>
      </c>
      <c r="C28" s="10" t="s">
        <v>62</v>
      </c>
      <c r="D28" s="16" t="s">
        <v>42</v>
      </c>
      <c r="E28" s="10"/>
      <c r="F28" s="10"/>
    </row>
    <row r="29" spans="2:6" ht="23.45" thickBot="1">
      <c r="B29" s="14" t="s">
        <v>63</v>
      </c>
      <c r="C29" s="13" t="s">
        <v>64</v>
      </c>
      <c r="D29" s="12" t="s">
        <v>65</v>
      </c>
      <c r="E29" s="10"/>
      <c r="F29" s="10"/>
    </row>
    <row r="30" spans="2:6" ht="15" thickBot="1">
      <c r="B30" s="14"/>
      <c r="C30" s="15" t="s">
        <v>66</v>
      </c>
      <c r="D30" s="18"/>
      <c r="E30" s="17"/>
      <c r="F30" s="10"/>
    </row>
    <row r="31" spans="2:6" ht="15" thickBot="1">
      <c r="B31" s="14" t="s">
        <v>67</v>
      </c>
      <c r="C31" s="10" t="s">
        <v>68</v>
      </c>
      <c r="D31" s="16" t="s">
        <v>69</v>
      </c>
      <c r="E31" s="11"/>
      <c r="F31" s="10"/>
    </row>
    <row r="32" spans="2:6" ht="35.1" thickBot="1">
      <c r="B32" s="14" t="s">
        <v>70</v>
      </c>
      <c r="C32" s="13" t="s">
        <v>71</v>
      </c>
      <c r="D32" s="16" t="s">
        <v>42</v>
      </c>
      <c r="E32" s="11"/>
      <c r="F32" s="10"/>
    </row>
    <row r="33" spans="2:6" ht="23.45" thickBot="1">
      <c r="B33" s="14"/>
      <c r="C33" s="13" t="s">
        <v>72</v>
      </c>
      <c r="D33" s="12" t="s">
        <v>73</v>
      </c>
      <c r="E33" s="11"/>
      <c r="F33" s="10"/>
    </row>
    <row r="34" spans="2:6" ht="15" thickBot="1">
      <c r="B34" s="14" t="s">
        <v>74</v>
      </c>
      <c r="C34" s="10" t="s">
        <v>75</v>
      </c>
      <c r="D34" s="16" t="s">
        <v>49</v>
      </c>
      <c r="E34" s="10"/>
      <c r="F34" s="10"/>
    </row>
    <row r="35" spans="2:6" ht="15" thickBot="1">
      <c r="B35" s="14" t="s">
        <v>76</v>
      </c>
      <c r="C35" s="13" t="s">
        <v>77</v>
      </c>
      <c r="D35" s="16" t="s">
        <v>42</v>
      </c>
      <c r="E35" s="11"/>
      <c r="F35" s="10"/>
    </row>
    <row r="36" spans="2:6" ht="15" thickBot="1">
      <c r="B36" s="14"/>
      <c r="C36" s="15" t="s">
        <v>78</v>
      </c>
      <c r="D36" s="15"/>
      <c r="E36" s="15"/>
      <c r="F36" s="15"/>
    </row>
    <row r="37" spans="2:6" ht="15" thickBot="1">
      <c r="B37" s="14" t="s">
        <v>29</v>
      </c>
      <c r="C37" s="13" t="s">
        <v>79</v>
      </c>
      <c r="D37" s="12" t="s">
        <v>31</v>
      </c>
      <c r="E37" s="11"/>
      <c r="F37" s="10"/>
    </row>
    <row r="38" spans="2:6" ht="15" thickBot="1">
      <c r="B38" s="14" t="s">
        <v>32</v>
      </c>
      <c r="C38" s="13" t="s">
        <v>80</v>
      </c>
      <c r="D38" s="12" t="s">
        <v>31</v>
      </c>
      <c r="E38" s="11"/>
      <c r="F38" s="10"/>
    </row>
    <row r="39" spans="2:6" ht="15" thickBot="1">
      <c r="B39" s="14" t="s">
        <v>34</v>
      </c>
      <c r="C39" s="13" t="s">
        <v>81</v>
      </c>
      <c r="D39" s="12" t="s">
        <v>31</v>
      </c>
      <c r="E39" s="11"/>
      <c r="F39" s="10"/>
    </row>
    <row r="40" spans="2:6" ht="15" thickBot="1">
      <c r="B40" s="14" t="s">
        <v>36</v>
      </c>
      <c r="C40" s="13" t="s">
        <v>82</v>
      </c>
      <c r="D40" s="12" t="s">
        <v>42</v>
      </c>
      <c r="E40" s="11"/>
      <c r="F40" s="10"/>
    </row>
    <row r="41" spans="2:6" ht="15" thickBot="1">
      <c r="B41" s="14" t="s">
        <v>38</v>
      </c>
      <c r="C41" s="13" t="s">
        <v>83</v>
      </c>
      <c r="D41" s="12" t="s">
        <v>84</v>
      </c>
      <c r="E41" s="11"/>
      <c r="F41" s="10"/>
    </row>
    <row r="42" spans="2:6" ht="15" thickBot="1">
      <c r="B42" s="14" t="s">
        <v>40</v>
      </c>
      <c r="C42" s="13" t="s">
        <v>85</v>
      </c>
      <c r="D42" s="12" t="s">
        <v>31</v>
      </c>
      <c r="E42" s="11"/>
      <c r="F42" s="10"/>
    </row>
    <row r="43" spans="2:6" ht="15" thickBot="1">
      <c r="B43" s="14" t="s">
        <v>43</v>
      </c>
      <c r="C43" s="13" t="s">
        <v>86</v>
      </c>
      <c r="D43" s="12" t="s">
        <v>31</v>
      </c>
      <c r="E43" s="11"/>
      <c r="F43" s="10"/>
    </row>
    <row r="44" spans="2:6" ht="23.45" thickBot="1">
      <c r="B44" s="14" t="s">
        <v>45</v>
      </c>
      <c r="C44" s="13" t="s">
        <v>87</v>
      </c>
      <c r="D44" s="12" t="s">
        <v>42</v>
      </c>
      <c r="E44" s="11"/>
      <c r="F44" s="10"/>
    </row>
    <row r="45" spans="2:6" ht="15" thickBot="1">
      <c r="B45" s="14" t="s">
        <v>47</v>
      </c>
      <c r="C45" s="13" t="s">
        <v>88</v>
      </c>
      <c r="D45" s="12" t="s">
        <v>31</v>
      </c>
      <c r="E45" s="11"/>
      <c r="F45" s="10"/>
    </row>
    <row r="46" spans="2:6" ht="23.45" thickBot="1">
      <c r="B46" s="14" t="s">
        <v>50</v>
      </c>
      <c r="C46" s="13" t="s">
        <v>89</v>
      </c>
      <c r="D46" s="12" t="s">
        <v>31</v>
      </c>
      <c r="E46" s="11"/>
      <c r="F46" s="10"/>
    </row>
    <row r="47" spans="2:6" ht="15" thickBot="1">
      <c r="B47" s="14" t="s">
        <v>90</v>
      </c>
      <c r="C47" s="13" t="s">
        <v>91</v>
      </c>
      <c r="D47" s="12" t="s">
        <v>65</v>
      </c>
      <c r="E47" s="11"/>
      <c r="F47" s="10"/>
    </row>
    <row r="48" spans="2:6" ht="15" thickBot="1">
      <c r="B48" s="14"/>
      <c r="C48" s="15" t="s">
        <v>92</v>
      </c>
      <c r="D48" s="15"/>
      <c r="E48" s="15"/>
      <c r="F48" s="15"/>
    </row>
    <row r="49" spans="2:6" ht="35.1" thickBot="1">
      <c r="B49" s="14" t="s">
        <v>29</v>
      </c>
      <c r="C49" s="13" t="s">
        <v>93</v>
      </c>
      <c r="D49" s="12" t="s">
        <v>94</v>
      </c>
      <c r="E49" s="11"/>
      <c r="F49" s="10"/>
    </row>
    <row r="50" spans="2:6" ht="15" thickBot="1">
      <c r="B50" s="14" t="s">
        <v>32</v>
      </c>
      <c r="C50" s="13" t="s">
        <v>95</v>
      </c>
      <c r="D50" s="12" t="s">
        <v>49</v>
      </c>
      <c r="E50" s="11"/>
      <c r="F50" s="10"/>
    </row>
    <row r="51" spans="2:6" ht="15" thickBot="1">
      <c r="B51" s="14" t="s">
        <v>34</v>
      </c>
      <c r="C51" s="13" t="s">
        <v>96</v>
      </c>
      <c r="D51" s="12" t="s">
        <v>19</v>
      </c>
      <c r="E51" s="11"/>
      <c r="F51" s="10"/>
    </row>
  </sheetData>
  <mergeCells count="9">
    <mergeCell ref="B6:F6"/>
    <mergeCell ref="B1:H1"/>
    <mergeCell ref="B2:C2"/>
    <mergeCell ref="D2:H2"/>
    <mergeCell ref="B3:C3"/>
    <mergeCell ref="D3:H3"/>
    <mergeCell ref="B4:C5"/>
    <mergeCell ref="D4:F4"/>
    <mergeCell ref="D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8423-BD0A-472F-A5BA-EE0E4FE7D53A}">
  <dimension ref="B1:H61"/>
  <sheetViews>
    <sheetView topLeftCell="A3" workbookViewId="0">
      <selection activeCell="I18" sqref="I18"/>
    </sheetView>
  </sheetViews>
  <sheetFormatPr defaultColWidth="11.42578125" defaultRowHeight="14.45"/>
  <cols>
    <col min="1" max="1" width="11.42578125" style="9"/>
    <col min="2" max="2" width="7.42578125" style="9" customWidth="1"/>
    <col min="3" max="3" width="44.28515625" style="9" customWidth="1"/>
    <col min="4" max="16384" width="11.42578125" style="9"/>
  </cols>
  <sheetData>
    <row r="1" spans="2:8" customFormat="1" ht="15.95">
      <c r="B1" s="31" t="s">
        <v>0</v>
      </c>
      <c r="C1" s="31"/>
      <c r="D1" s="31"/>
      <c r="E1" s="31"/>
      <c r="F1" s="31"/>
      <c r="G1" s="31"/>
      <c r="H1" s="31"/>
    </row>
    <row r="2" spans="2:8" customFormat="1" ht="15.95">
      <c r="B2" s="29" t="s">
        <v>1</v>
      </c>
      <c r="C2" s="29"/>
      <c r="D2" s="32" t="s">
        <v>2</v>
      </c>
      <c r="E2" s="32"/>
      <c r="F2" s="32"/>
      <c r="G2" s="32"/>
      <c r="H2" s="32"/>
    </row>
    <row r="3" spans="2:8" customFormat="1" ht="15.95">
      <c r="B3" s="29" t="s">
        <v>3</v>
      </c>
      <c r="C3" s="29"/>
      <c r="D3" s="29" t="s">
        <v>4</v>
      </c>
      <c r="E3" s="29"/>
      <c r="F3" s="29"/>
      <c r="G3" s="29"/>
      <c r="H3" s="29"/>
    </row>
    <row r="4" spans="2:8" customFormat="1" ht="15.95">
      <c r="B4" s="29" t="s">
        <v>5</v>
      </c>
      <c r="C4" s="29"/>
      <c r="D4" s="29" t="s">
        <v>6</v>
      </c>
      <c r="E4" s="29"/>
      <c r="F4" s="29"/>
      <c r="G4" s="2"/>
      <c r="H4" s="3" t="s">
        <v>7</v>
      </c>
    </row>
    <row r="5" spans="2:8" customFormat="1" ht="15.95">
      <c r="B5" s="29"/>
      <c r="C5" s="29"/>
      <c r="D5" s="30"/>
      <c r="E5" s="30"/>
      <c r="F5" s="30"/>
      <c r="G5" s="30"/>
      <c r="H5" s="30"/>
    </row>
    <row r="6" spans="2:8" ht="15.95">
      <c r="B6" s="33" t="s">
        <v>118</v>
      </c>
      <c r="C6" s="33"/>
      <c r="D6" s="33"/>
      <c r="E6" s="33"/>
      <c r="F6" s="33"/>
    </row>
    <row r="7" spans="2:8" ht="15" thickBot="1"/>
    <row r="8" spans="2:8" ht="15" thickBot="1">
      <c r="B8" s="24" t="s">
        <v>17</v>
      </c>
      <c r="C8" s="22" t="s">
        <v>18</v>
      </c>
      <c r="D8" s="23" t="s">
        <v>19</v>
      </c>
      <c r="E8" s="23" t="s">
        <v>102</v>
      </c>
      <c r="F8" s="23" t="s">
        <v>103</v>
      </c>
      <c r="G8" s="22" t="s">
        <v>104</v>
      </c>
    </row>
    <row r="9" spans="2:8" ht="15" thickBot="1">
      <c r="B9" s="14" t="s">
        <v>22</v>
      </c>
      <c r="C9" s="15" t="s">
        <v>23</v>
      </c>
      <c r="D9" s="20"/>
      <c r="E9" s="11"/>
      <c r="F9" s="11"/>
      <c r="G9" s="11"/>
    </row>
    <row r="10" spans="2:8" ht="15" thickBot="1">
      <c r="B10" s="14" t="s">
        <v>24</v>
      </c>
      <c r="C10" s="13" t="s">
        <v>25</v>
      </c>
      <c r="D10" s="11" t="s">
        <v>19</v>
      </c>
      <c r="E10" s="25">
        <v>1</v>
      </c>
      <c r="F10" s="11"/>
      <c r="G10" s="11"/>
    </row>
    <row r="11" spans="2:8" ht="15" thickBot="1">
      <c r="B11" s="21"/>
      <c r="C11" s="15" t="s">
        <v>105</v>
      </c>
      <c r="D11" s="11"/>
      <c r="E11" s="20"/>
      <c r="F11" s="20"/>
      <c r="G11" s="20"/>
    </row>
    <row r="12" spans="2:8" ht="15" thickBot="1">
      <c r="B12" s="21"/>
      <c r="C12" s="20" t="s">
        <v>26</v>
      </c>
      <c r="D12" s="15"/>
      <c r="E12" s="15"/>
      <c r="F12" s="15"/>
      <c r="G12" s="15"/>
    </row>
    <row r="13" spans="2:8" ht="15" thickBot="1">
      <c r="B13" s="14" t="s">
        <v>27</v>
      </c>
      <c r="C13" s="15" t="s">
        <v>28</v>
      </c>
      <c r="D13" s="20"/>
      <c r="E13" s="11"/>
      <c r="F13" s="11"/>
      <c r="G13" s="11"/>
    </row>
    <row r="14" spans="2:8" ht="23.45" thickBot="1">
      <c r="B14" s="14" t="s">
        <v>29</v>
      </c>
      <c r="C14" s="10" t="s">
        <v>30</v>
      </c>
      <c r="D14" s="16" t="s">
        <v>31</v>
      </c>
      <c r="E14" s="27">
        <f>3.4*2.2*5.8</f>
        <v>43.384</v>
      </c>
      <c r="F14" s="10"/>
      <c r="G14" s="10"/>
    </row>
    <row r="15" spans="2:8" ht="15" thickBot="1">
      <c r="B15" s="14" t="s">
        <v>32</v>
      </c>
      <c r="C15" s="10" t="s">
        <v>33</v>
      </c>
      <c r="D15" s="16" t="s">
        <v>31</v>
      </c>
      <c r="E15" s="27">
        <f>0.4*0.05*5.8*2+(0.4*0.05*3.4*2)+0.4*0.05*5.8</f>
        <v>0.4840000000000001</v>
      </c>
      <c r="F15" s="10"/>
      <c r="G15" s="10"/>
    </row>
    <row r="16" spans="2:8" ht="23.45" thickBot="1">
      <c r="B16" s="14" t="s">
        <v>34</v>
      </c>
      <c r="C16" s="10" t="s">
        <v>35</v>
      </c>
      <c r="D16" s="16" t="s">
        <v>31</v>
      </c>
      <c r="E16" s="27">
        <f>0.4*0.2*0.4*12</f>
        <v>0.38400000000000012</v>
      </c>
      <c r="F16" s="10"/>
      <c r="G16" s="10"/>
    </row>
    <row r="17" spans="2:7" ht="15" thickBot="1">
      <c r="B17" s="14" t="s">
        <v>36</v>
      </c>
      <c r="C17" s="10" t="s">
        <v>37</v>
      </c>
      <c r="D17" s="16" t="s">
        <v>31</v>
      </c>
      <c r="E17" s="27">
        <f>0.4*0.2*0.4*12</f>
        <v>0.38400000000000012</v>
      </c>
      <c r="F17" s="10"/>
      <c r="G17" s="10"/>
    </row>
    <row r="18" spans="2:7" ht="15" thickBot="1">
      <c r="B18" s="14" t="s">
        <v>38</v>
      </c>
      <c r="C18" s="10" t="s">
        <v>39</v>
      </c>
      <c r="D18" s="16" t="s">
        <v>31</v>
      </c>
      <c r="E18" s="27">
        <f>0.15*0.2*5.1*2+0.15*0.2*2*2</f>
        <v>0.42599999999999999</v>
      </c>
      <c r="F18" s="10"/>
      <c r="G18" s="10"/>
    </row>
    <row r="19" spans="2:7" ht="15" thickBot="1">
      <c r="B19" s="14" t="s">
        <v>40</v>
      </c>
      <c r="C19" s="10" t="s">
        <v>41</v>
      </c>
      <c r="D19" s="16" t="s">
        <v>42</v>
      </c>
      <c r="E19" s="27">
        <f>5.1*2*2.2+2.2*2.2*4</f>
        <v>41.800000000000004</v>
      </c>
      <c r="F19" s="10"/>
      <c r="G19" s="10"/>
    </row>
    <row r="20" spans="2:7" ht="23.45" thickBot="1">
      <c r="B20" s="19" t="s">
        <v>43</v>
      </c>
      <c r="C20" s="10" t="s">
        <v>44</v>
      </c>
      <c r="D20" s="16" t="s">
        <v>31</v>
      </c>
      <c r="E20" s="27">
        <f>0.1*5.1*2.9</f>
        <v>1.4789999999999999</v>
      </c>
      <c r="F20" s="10"/>
      <c r="G20" s="10"/>
    </row>
    <row r="21" spans="2:7" ht="23.45" thickBot="1">
      <c r="B21" s="19" t="s">
        <v>45</v>
      </c>
      <c r="C21" s="10" t="s">
        <v>46</v>
      </c>
      <c r="D21" s="16" t="s">
        <v>31</v>
      </c>
      <c r="E21" s="27">
        <f>0.5*0.5*0.1*3</f>
        <v>7.5000000000000011E-2</v>
      </c>
      <c r="F21" s="10"/>
      <c r="G21" s="10"/>
    </row>
    <row r="22" spans="2:7" ht="15" thickBot="1">
      <c r="B22" s="14" t="s">
        <v>47</v>
      </c>
      <c r="C22" s="10" t="s">
        <v>48</v>
      </c>
      <c r="D22" s="16" t="s">
        <v>49</v>
      </c>
      <c r="E22" s="27">
        <v>3</v>
      </c>
      <c r="F22" s="10"/>
      <c r="G22" s="10"/>
    </row>
    <row r="23" spans="2:7" ht="23.45" thickBot="1">
      <c r="B23" s="14" t="s">
        <v>50</v>
      </c>
      <c r="C23" s="10" t="s">
        <v>51</v>
      </c>
      <c r="D23" s="16" t="s">
        <v>49</v>
      </c>
      <c r="E23" s="27">
        <v>3</v>
      </c>
      <c r="F23" s="10"/>
      <c r="G23" s="10"/>
    </row>
    <row r="24" spans="2:7" ht="15" thickBot="1">
      <c r="B24" s="14"/>
      <c r="C24" s="15" t="s">
        <v>106</v>
      </c>
      <c r="D24" s="11"/>
      <c r="E24" s="20"/>
      <c r="F24" s="20"/>
      <c r="G24" s="20"/>
    </row>
    <row r="25" spans="2:7" ht="15" thickBot="1">
      <c r="B25" s="14" t="s">
        <v>52</v>
      </c>
      <c r="C25" s="15" t="s">
        <v>53</v>
      </c>
      <c r="D25" s="18"/>
      <c r="E25" s="11"/>
      <c r="F25" s="11"/>
      <c r="G25" s="10"/>
    </row>
    <row r="26" spans="2:7" ht="15" thickBot="1">
      <c r="B26" s="14"/>
      <c r="C26" s="15" t="s">
        <v>54</v>
      </c>
      <c r="D26" s="18"/>
      <c r="E26" s="11"/>
      <c r="F26" s="11"/>
      <c r="G26" s="10"/>
    </row>
    <row r="27" spans="2:7" ht="23.45" thickBot="1">
      <c r="B27" s="14" t="s">
        <v>55</v>
      </c>
      <c r="C27" s="10" t="s">
        <v>56</v>
      </c>
      <c r="D27" s="16" t="s">
        <v>31</v>
      </c>
      <c r="E27" s="27">
        <f>4*0.2*0.2*2.9+4*0.2*0.2*2.7</f>
        <v>0.89600000000000013</v>
      </c>
      <c r="F27" s="10"/>
      <c r="G27" s="10"/>
    </row>
    <row r="28" spans="2:7" ht="23.45" thickBot="1">
      <c r="B28" s="14" t="s">
        <v>57</v>
      </c>
      <c r="C28" s="10" t="s">
        <v>58</v>
      </c>
      <c r="D28" s="16" t="s">
        <v>31</v>
      </c>
      <c r="E28" s="27">
        <f>0.2*0.15*5.1*2+4*0.2*0.15*1.5</f>
        <v>0.48599999999999999</v>
      </c>
      <c r="F28" s="10"/>
      <c r="G28" s="10"/>
    </row>
    <row r="29" spans="2:7" ht="15" thickBot="1">
      <c r="B29" s="14" t="s">
        <v>59</v>
      </c>
      <c r="C29" s="10" t="s">
        <v>60</v>
      </c>
      <c r="D29" s="16" t="s">
        <v>42</v>
      </c>
      <c r="E29" s="25">
        <f>2.1*5.1*2+1.7*2.8*4</f>
        <v>40.459999999999994</v>
      </c>
      <c r="F29" s="11"/>
      <c r="G29" s="10"/>
    </row>
    <row r="30" spans="2:7" ht="23.45" thickBot="1">
      <c r="B30" s="14" t="s">
        <v>61</v>
      </c>
      <c r="C30" s="10" t="s">
        <v>62</v>
      </c>
      <c r="D30" s="16" t="s">
        <v>42</v>
      </c>
      <c r="E30" s="25">
        <f>2.1*5.1*4*0.005+1.7*2.8*8*0.005</f>
        <v>0.40459999999999996</v>
      </c>
      <c r="F30" s="10"/>
      <c r="G30" s="10"/>
    </row>
    <row r="31" spans="2:7" ht="23.45" thickBot="1">
      <c r="B31" s="14" t="s">
        <v>63</v>
      </c>
      <c r="C31" s="13" t="s">
        <v>64</v>
      </c>
      <c r="D31" s="12" t="s">
        <v>65</v>
      </c>
      <c r="E31" s="27">
        <v>0.18099999999999999</v>
      </c>
      <c r="F31" s="10"/>
      <c r="G31" s="10"/>
    </row>
    <row r="32" spans="2:7" ht="15" thickBot="1">
      <c r="B32" s="14"/>
      <c r="C32" s="15" t="s">
        <v>66</v>
      </c>
      <c r="D32" s="18"/>
      <c r="E32" s="17"/>
      <c r="F32" s="17"/>
      <c r="G32" s="10"/>
    </row>
    <row r="33" spans="2:7" ht="15" thickBot="1">
      <c r="B33" s="14" t="s">
        <v>67</v>
      </c>
      <c r="C33" s="10" t="s">
        <v>68</v>
      </c>
      <c r="D33" s="16" t="s">
        <v>69</v>
      </c>
      <c r="E33" s="25">
        <f>5.1*3</f>
        <v>15.299999999999999</v>
      </c>
      <c r="F33" s="11"/>
      <c r="G33" s="10"/>
    </row>
    <row r="34" spans="2:7" ht="35.1" thickBot="1">
      <c r="B34" s="14" t="s">
        <v>70</v>
      </c>
      <c r="C34" s="13" t="s">
        <v>71</v>
      </c>
      <c r="D34" s="16" t="s">
        <v>42</v>
      </c>
      <c r="E34" s="25">
        <f>5.2*2.15</f>
        <v>11.18</v>
      </c>
      <c r="F34" s="11"/>
      <c r="G34" s="10"/>
    </row>
    <row r="35" spans="2:7" ht="23.45" thickBot="1">
      <c r="B35" s="14"/>
      <c r="C35" s="13" t="s">
        <v>72</v>
      </c>
      <c r="D35" s="12" t="s">
        <v>73</v>
      </c>
      <c r="E35" s="25">
        <f>5.1+1.9*2+0.4*6</f>
        <v>11.299999999999999</v>
      </c>
      <c r="F35" s="11"/>
      <c r="G35" s="10"/>
    </row>
    <row r="36" spans="2:7" ht="15" thickBot="1">
      <c r="B36" s="14" t="s">
        <v>74</v>
      </c>
      <c r="C36" s="10" t="s">
        <v>75</v>
      </c>
      <c r="D36" s="16" t="s">
        <v>49</v>
      </c>
      <c r="E36" s="27">
        <v>3</v>
      </c>
      <c r="F36" s="10"/>
      <c r="G36" s="10"/>
    </row>
    <row r="37" spans="2:7" ht="15" thickBot="1">
      <c r="B37" s="14" t="s">
        <v>76</v>
      </c>
      <c r="C37" s="13" t="s">
        <v>77</v>
      </c>
      <c r="D37" s="16" t="s">
        <v>42</v>
      </c>
      <c r="E37" s="25">
        <f>0.8*2.1*2*3</f>
        <v>10.080000000000002</v>
      </c>
      <c r="F37" s="11"/>
      <c r="G37" s="10"/>
    </row>
    <row r="38" spans="2:7" ht="15" thickBot="1">
      <c r="B38" s="14"/>
      <c r="C38" s="15" t="s">
        <v>107</v>
      </c>
      <c r="D38" s="16"/>
      <c r="E38" s="11"/>
      <c r="F38" s="11"/>
      <c r="G38" s="20"/>
    </row>
    <row r="39" spans="2:7" ht="15" thickBot="1">
      <c r="B39" s="14"/>
      <c r="C39" s="26" t="s">
        <v>108</v>
      </c>
      <c r="D39" s="20"/>
      <c r="E39" s="11"/>
      <c r="F39" s="11"/>
      <c r="G39" s="20"/>
    </row>
    <row r="40" spans="2:7" ht="15" thickBot="1">
      <c r="B40" s="14"/>
      <c r="C40" s="15" t="s">
        <v>78</v>
      </c>
      <c r="D40" s="15"/>
      <c r="E40" s="15"/>
      <c r="F40" s="15"/>
      <c r="G40" s="15"/>
    </row>
    <row r="41" spans="2:7" ht="15" thickBot="1">
      <c r="B41" s="14" t="s">
        <v>29</v>
      </c>
      <c r="C41" s="13" t="s">
        <v>79</v>
      </c>
      <c r="D41" s="12" t="s">
        <v>31</v>
      </c>
      <c r="E41" s="25">
        <f>5.1*0.6*0.4</f>
        <v>1.224</v>
      </c>
      <c r="F41" s="11"/>
      <c r="G41" s="10"/>
    </row>
    <row r="42" spans="2:7" ht="15" thickBot="1">
      <c r="B42" s="14" t="s">
        <v>32</v>
      </c>
      <c r="C42" s="13" t="s">
        <v>80</v>
      </c>
      <c r="D42" s="12" t="s">
        <v>31</v>
      </c>
      <c r="E42" s="25">
        <f>5.1*0.1*0.4</f>
        <v>0.20400000000000001</v>
      </c>
      <c r="F42" s="11"/>
      <c r="G42" s="10"/>
    </row>
    <row r="43" spans="2:7" ht="15" thickBot="1">
      <c r="B43" s="14" t="s">
        <v>34</v>
      </c>
      <c r="C43" s="13" t="s">
        <v>81</v>
      </c>
      <c r="D43" s="12" t="s">
        <v>31</v>
      </c>
      <c r="E43" s="25">
        <f>5.1*0.15*0.4</f>
        <v>0.30599999999999999</v>
      </c>
      <c r="F43" s="11"/>
      <c r="G43" s="10"/>
    </row>
    <row r="44" spans="2:7" ht="15" thickBot="1">
      <c r="B44" s="14" t="s">
        <v>36</v>
      </c>
      <c r="C44" s="13" t="s">
        <v>82</v>
      </c>
      <c r="D44" s="12" t="s">
        <v>42</v>
      </c>
      <c r="E44" s="25">
        <f>5.1*0.4</f>
        <v>2.04</v>
      </c>
      <c r="F44" s="11"/>
      <c r="G44" s="10"/>
    </row>
    <row r="45" spans="2:7" ht="15" thickBot="1">
      <c r="B45" s="14" t="s">
        <v>38</v>
      </c>
      <c r="C45" s="13" t="s">
        <v>83</v>
      </c>
      <c r="D45" s="12" t="s">
        <v>84</v>
      </c>
      <c r="E45" s="25">
        <v>4</v>
      </c>
      <c r="F45" s="11"/>
      <c r="G45" s="10"/>
    </row>
    <row r="46" spans="2:7" ht="15" thickBot="1">
      <c r="B46" s="14" t="s">
        <v>40</v>
      </c>
      <c r="C46" s="13" t="s">
        <v>85</v>
      </c>
      <c r="D46" s="12" t="s">
        <v>31</v>
      </c>
      <c r="E46" s="25">
        <f>1.2*0.4*2/2</f>
        <v>0.48</v>
      </c>
      <c r="F46" s="11"/>
      <c r="G46" s="10"/>
    </row>
    <row r="47" spans="2:7" ht="15" thickBot="1">
      <c r="B47" s="14" t="s">
        <v>43</v>
      </c>
      <c r="C47" s="13" t="s">
        <v>86</v>
      </c>
      <c r="D47" s="12" t="s">
        <v>31</v>
      </c>
      <c r="E47" s="25">
        <f>5.1*0.15*0.2</f>
        <v>0.153</v>
      </c>
      <c r="F47" s="11"/>
      <c r="G47" s="10"/>
    </row>
    <row r="48" spans="2:7" ht="23.45" thickBot="1">
      <c r="B48" s="14" t="s">
        <v>45</v>
      </c>
      <c r="C48" s="13" t="s">
        <v>87</v>
      </c>
      <c r="D48" s="12" t="s">
        <v>42</v>
      </c>
      <c r="E48" s="25">
        <f>5.1*1.8</f>
        <v>9.18</v>
      </c>
      <c r="F48" s="11"/>
      <c r="G48" s="10"/>
    </row>
    <row r="49" spans="2:7" ht="15" thickBot="1">
      <c r="B49" s="14" t="s">
        <v>47</v>
      </c>
      <c r="C49" s="13" t="s">
        <v>88</v>
      </c>
      <c r="D49" s="12" t="s">
        <v>31</v>
      </c>
      <c r="E49" s="25">
        <f>1.2*5.1*0.2</f>
        <v>1.224</v>
      </c>
      <c r="F49" s="11"/>
      <c r="G49" s="10"/>
    </row>
    <row r="50" spans="2:7" ht="23.45" thickBot="1">
      <c r="B50" s="14" t="s">
        <v>50</v>
      </c>
      <c r="C50" s="13" t="s">
        <v>89</v>
      </c>
      <c r="D50" s="12" t="s">
        <v>31</v>
      </c>
      <c r="E50" s="25">
        <f>1.2*5.1*0.1</f>
        <v>0.61199999999999999</v>
      </c>
      <c r="F50" s="11"/>
      <c r="G50" s="10"/>
    </row>
    <row r="51" spans="2:7" ht="15" thickBot="1">
      <c r="B51" s="14" t="s">
        <v>90</v>
      </c>
      <c r="C51" s="13" t="s">
        <v>91</v>
      </c>
      <c r="D51" s="12" t="s">
        <v>65</v>
      </c>
      <c r="E51" s="25">
        <f>1.2*0.5*2/2</f>
        <v>0.6</v>
      </c>
      <c r="F51" s="11"/>
      <c r="G51" s="10"/>
    </row>
    <row r="52" spans="2:7" ht="15" thickBot="1">
      <c r="B52" s="14"/>
      <c r="C52" s="15" t="s">
        <v>109</v>
      </c>
      <c r="D52" s="11"/>
      <c r="E52" s="20"/>
      <c r="F52" s="20"/>
      <c r="G52" s="20"/>
    </row>
    <row r="53" spans="2:7" ht="15" thickBot="1">
      <c r="B53" s="14"/>
      <c r="C53" s="15" t="s">
        <v>92</v>
      </c>
      <c r="D53" s="15"/>
      <c r="E53" s="15"/>
      <c r="F53" s="15"/>
      <c r="G53" s="15"/>
    </row>
    <row r="54" spans="2:7" ht="35.1" thickBot="1">
      <c r="B54" s="14" t="s">
        <v>29</v>
      </c>
      <c r="C54" s="13" t="s">
        <v>93</v>
      </c>
      <c r="D54" s="12" t="s">
        <v>94</v>
      </c>
      <c r="E54" s="25">
        <v>1</v>
      </c>
      <c r="F54" s="11"/>
      <c r="G54" s="10"/>
    </row>
    <row r="55" spans="2:7" ht="15" thickBot="1">
      <c r="B55" s="14" t="s">
        <v>32</v>
      </c>
      <c r="C55" s="13" t="s">
        <v>95</v>
      </c>
      <c r="D55" s="12" t="s">
        <v>49</v>
      </c>
      <c r="E55" s="25">
        <v>1</v>
      </c>
      <c r="F55" s="11"/>
      <c r="G55" s="10"/>
    </row>
    <row r="56" spans="2:7" ht="15" thickBot="1">
      <c r="B56" s="14" t="s">
        <v>34</v>
      </c>
      <c r="C56" s="13" t="s">
        <v>96</v>
      </c>
      <c r="D56" s="12" t="s">
        <v>19</v>
      </c>
      <c r="E56" s="25">
        <v>3</v>
      </c>
      <c r="F56" s="11"/>
      <c r="G56" s="10"/>
    </row>
    <row r="57" spans="2:7" ht="15" thickBot="1">
      <c r="B57" s="14"/>
      <c r="C57" s="15" t="s">
        <v>110</v>
      </c>
      <c r="D57" s="12"/>
      <c r="E57" s="20"/>
      <c r="F57" s="20"/>
      <c r="G57" s="10"/>
    </row>
    <row r="58" spans="2:7" ht="15" thickBot="1">
      <c r="B58" s="14"/>
      <c r="C58" s="15" t="s">
        <v>111</v>
      </c>
      <c r="D58" s="20"/>
      <c r="E58" s="11"/>
      <c r="F58" s="11"/>
      <c r="G58" s="10"/>
    </row>
    <row r="59" spans="2:7" ht="15" thickBot="1">
      <c r="B59" s="14"/>
      <c r="C59" s="15" t="s">
        <v>112</v>
      </c>
      <c r="D59" s="20"/>
      <c r="E59" s="11"/>
      <c r="F59" s="11"/>
      <c r="G59" s="10"/>
    </row>
    <row r="60" spans="2:7" ht="15" thickBot="1">
      <c r="B60" s="14"/>
      <c r="C60" s="15" t="s">
        <v>113</v>
      </c>
      <c r="D60" s="20"/>
      <c r="E60" s="11"/>
      <c r="F60" s="11"/>
      <c r="G60" s="10"/>
    </row>
    <row r="61" spans="2:7" ht="23.45" thickBot="1">
      <c r="B61" s="14"/>
      <c r="C61" s="15" t="s">
        <v>114</v>
      </c>
      <c r="D61" s="15"/>
      <c r="E61" s="11"/>
      <c r="F61" s="11"/>
      <c r="G61" s="10"/>
    </row>
  </sheetData>
  <mergeCells count="9">
    <mergeCell ref="B6:F6"/>
    <mergeCell ref="B1:H1"/>
    <mergeCell ref="B2:C2"/>
    <mergeCell ref="D2:H2"/>
    <mergeCell ref="B3:C3"/>
    <mergeCell ref="D3:H3"/>
    <mergeCell ref="B4:C5"/>
    <mergeCell ref="D4:F4"/>
    <mergeCell ref="D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D12E1578BF624A8735E93BEAB446B5" ma:contentTypeVersion="14" ma:contentTypeDescription="Crée un document." ma:contentTypeScope="" ma:versionID="2e2b1a80ee40c70d9327b15bd85979b4">
  <xsd:schema xmlns:xsd="http://www.w3.org/2001/XMLSchema" xmlns:xs="http://www.w3.org/2001/XMLSchema" xmlns:p="http://schemas.microsoft.com/office/2006/metadata/properties" xmlns:ns2="eaf876a5-7464-41a9-b1ce-d02675268495" xmlns:ns3="ac7dc656-1d7a-40e4-8a14-cc7d5df1da29" targetNamespace="http://schemas.microsoft.com/office/2006/metadata/properties" ma:root="true" ma:fieldsID="07a5278e4fbef121f39c09917952e216" ns2:_="" ns3:_="">
    <xsd:import namespace="eaf876a5-7464-41a9-b1ce-d02675268495"/>
    <xsd:import namespace="ac7dc656-1d7a-40e4-8a14-cc7d5df1da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876a5-7464-41a9-b1ce-d026752684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b811a8fe-ead4-49af-8745-cf4d8430b8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dc656-1d7a-40e4-8a14-cc7d5df1da2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a355ec2-99e2-462f-afd4-257f68053b50}" ma:internalName="TaxCatchAll" ma:showField="CatchAllData" ma:web="ac7dc656-1d7a-40e4-8a14-cc7d5df1da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af876a5-7464-41a9-b1ce-d02675268495" xsi:nil="true"/>
    <TaxCatchAll xmlns="ac7dc656-1d7a-40e4-8a14-cc7d5df1da29" xsi:nil="true"/>
    <lcf76f155ced4ddcb4097134ff3c332f xmlns="eaf876a5-7464-41a9-b1ce-d026752684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785D3B-E758-4B3F-98C3-C2CDBB9419C2}"/>
</file>

<file path=customXml/itemProps2.xml><?xml version="1.0" encoding="utf-8"?>
<ds:datastoreItem xmlns:ds="http://schemas.openxmlformats.org/officeDocument/2006/customXml" ds:itemID="{8FDDF073-B4F7-4CCC-97CD-4CB4CDEDCE24}"/>
</file>

<file path=customXml/itemProps3.xml><?xml version="1.0" encoding="utf-8"?>
<ds:datastoreItem xmlns:ds="http://schemas.openxmlformats.org/officeDocument/2006/customXml" ds:itemID="{83CCFD25-E767-413C-9E52-947FA2074B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 Williams</dc:creator>
  <cp:keywords/>
  <dc:description/>
  <cp:lastModifiedBy>Abdou Mayaki</cp:lastModifiedBy>
  <cp:revision/>
  <dcterms:created xsi:type="dcterms:W3CDTF">2025-06-23T11:18:37Z</dcterms:created>
  <dcterms:modified xsi:type="dcterms:W3CDTF">2026-01-20T08:57:31Z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0x01010080D12E1578BF624A8735E93BEAB446B5</vt:lpwstr>
  </property>
  <property fmtid="{D5CDD505-2E9C-101B-9397-08002B2CF9AE}" pid="3" name="MediaServiceImageTags">
    <vt:lpwstr/>
  </property>
</Properties>
</file>