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2"/>
  <workbookPr codeName="ThisWorkbook"/>
  <mc:AlternateContent xmlns:mc="http://schemas.openxmlformats.org/markup-compatibility/2006">
    <mc:Choice Requires="x15">
      <x15ac:absPath xmlns:x15ac="http://schemas.microsoft.com/office/spreadsheetml/2010/11/ac" url="C:\Users\SylviaKasozi\OneDrive - GOAL\Desktop\PWS Kakamal Kaabong\"/>
    </mc:Choice>
  </mc:AlternateContent>
  <xr:revisionPtr revIDLastSave="7" documentId="8_{09DDC84E-0D18-462F-8A8A-8F42288C8DE6}" xr6:coauthVersionLast="47" xr6:coauthVersionMax="47" xr10:uidLastSave="{EF075663-2DF3-4442-9935-D646279E5575}"/>
  <bookViews>
    <workbookView xWindow="-110" yWindow="-110" windowWidth="19420" windowHeight="10420" tabRatio="869" firstSheet="3" activeTab="3" xr2:uid="{00000000-000D-0000-FFFF-FFFF00000000}"/>
  </bookViews>
  <sheets>
    <sheet name="Cover" sheetId="306" r:id="rId1"/>
    <sheet name="Preamble" sheetId="307" r:id="rId2"/>
    <sheet name="Grand Summary" sheetId="191" r:id="rId3"/>
    <sheet name="KKR G-1" sheetId="301" r:id="rId4"/>
    <sheet name="KKR G-2" sheetId="229" r:id="rId5"/>
    <sheet name="KKR G-3" sheetId="281" r:id="rId6"/>
    <sheet name="KKR W-1" sheetId="30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KV1" localSheetId="0">#REF!</definedName>
    <definedName name="___KV1" localSheetId="6">#N/A</definedName>
    <definedName name="___KV1" localSheetId="1">#REF!</definedName>
    <definedName name="___KV1">#N/A</definedName>
    <definedName name="___KV2" localSheetId="0">#REF!</definedName>
    <definedName name="___KV2" localSheetId="6">#N/A</definedName>
    <definedName name="___KV2" localSheetId="1">#REF!</definedName>
    <definedName name="___KV2">#N/A</definedName>
    <definedName name="_2.1Boholes_and_pump_Stations2" localSheetId="0">#REF!</definedName>
    <definedName name="_2.1Boholes_and_pump_Stations2" localSheetId="2">#REF!</definedName>
    <definedName name="_2.1Boholes_and_pump_Stations2" localSheetId="3">#REF!</definedName>
    <definedName name="_2.1Boholes_and_pump_Stations2" localSheetId="5">#REF!</definedName>
    <definedName name="_2.1Boholes_and_pump_Stations2" localSheetId="6">#REF!</definedName>
    <definedName name="_2.1Boholes_and_pump_Stations2" localSheetId="1">#REF!</definedName>
    <definedName name="_2.1Boholes_and_pump_Stations2">#REF!</definedName>
    <definedName name="a" localSheetId="0">#REF!</definedName>
    <definedName name="a" localSheetId="3">#REF!</definedName>
    <definedName name="a" localSheetId="5">#REF!</definedName>
    <definedName name="a" localSheetId="1">#REF!</definedName>
    <definedName name="a">#REF!</definedName>
    <definedName name="ab">#REF!</definedName>
    <definedName name="adaptors" localSheetId="0">#REF!</definedName>
    <definedName name="adaptors" localSheetId="1">#REF!</definedName>
    <definedName name="adaptors">#REF!</definedName>
    <definedName name="airvalves" localSheetId="0">#REF!</definedName>
    <definedName name="airvalves" localSheetId="1">#REF!</definedName>
    <definedName name="airvalves">#REF!</definedName>
    <definedName name="asa" localSheetId="0">'[1]H2O TREATMENT PLANT SITE(4.1)'!#REF!</definedName>
    <definedName name="asa" localSheetId="3">'[1]H2O TREATMENT PLANT SITE(4.1)'!#REF!</definedName>
    <definedName name="asa" localSheetId="5">'[1]H2O TREATMENT PLANT SITE(4.1)'!#REF!</definedName>
    <definedName name="asa" localSheetId="6">'[1]H2O TREATMENT PLANT SITE(4.1)'!#REF!</definedName>
    <definedName name="asa" localSheetId="1">'[1]H2O TREATMENT PLANT SITE(4.1)'!#REF!</definedName>
    <definedName name="asa">'[1]H2O TREATMENT PLANT SITE(4.1)'!#REF!</definedName>
    <definedName name="Assumed_Yard_Connection_Growth_Rate" localSheetId="0">#REF!</definedName>
    <definedName name="Assumed_Yard_Connection_Growth_Rate" localSheetId="1">#REF!</definedName>
    <definedName name="Assumed_Yard_Connection_Growth_Rate">#REF!</definedName>
    <definedName name="awaaaw" localSheetId="0">[2]Summary!#REF!</definedName>
    <definedName name="awaaaw" localSheetId="6">[3]Summary!#REF!</definedName>
    <definedName name="awaaaw" localSheetId="1">[2]Summary!#REF!</definedName>
    <definedName name="awaaaw">[4]Summary!#REF!</definedName>
    <definedName name="b">#REF!</definedName>
    <definedName name="bbbb">[5]Summary!#REF!</definedName>
    <definedName name="bends" localSheetId="0">#REF!</definedName>
    <definedName name="bends" localSheetId="1">#REF!</definedName>
    <definedName name="bends">#REF!</definedName>
    <definedName name="blankflange" localSheetId="0">#REF!</definedName>
    <definedName name="blankflange" localSheetId="1">#REF!</definedName>
    <definedName name="blankflange">#REF!</definedName>
    <definedName name="butterflyvalves" localSheetId="0">#REF!</definedName>
    <definedName name="butterflyvalves" localSheetId="1">#REF!</definedName>
    <definedName name="butterflyvalves">#REF!</definedName>
    <definedName name="cccccc">#REF!</definedName>
    <definedName name="cd">#REF!</definedName>
    <definedName name="code" localSheetId="0">'[6]fitting rates'!$A$4:$G$223</definedName>
    <definedName name="code" localSheetId="6">'[6]fitting rates'!$A$4:$G$223</definedName>
    <definedName name="code" localSheetId="1">'[6]fitting rates'!$A$4:$G$223</definedName>
    <definedName name="code">'[4]fitting rates'!$A$4:$G$223</definedName>
    <definedName name="CONL1" localSheetId="0">#REF!</definedName>
    <definedName name="CONL1" localSheetId="6">#N/A</definedName>
    <definedName name="CONL1" localSheetId="1">#REF!</definedName>
    <definedName name="CONL1">#N/A</definedName>
    <definedName name="CONP1" localSheetId="0">#REF!</definedName>
    <definedName name="CONP1" localSheetId="6">#N/A</definedName>
    <definedName name="CONP1" localSheetId="1">#REF!</definedName>
    <definedName name="CONP1">#N/A</definedName>
    <definedName name="COST" localSheetId="0">#N/A</definedName>
    <definedName name="COST" localSheetId="2">#REF!</definedName>
    <definedName name="COST" localSheetId="3">#REF!</definedName>
    <definedName name="COST" localSheetId="4">#REF!</definedName>
    <definedName name="COST" localSheetId="5">#REF!</definedName>
    <definedName name="COST" localSheetId="6">'KKR W-1'!#REF!</definedName>
    <definedName name="COST" localSheetId="1">#N/A</definedName>
    <definedName name="COST">#REF!</definedName>
    <definedName name="cover" localSheetId="0">#REF!</definedName>
    <definedName name="cover" localSheetId="2">#REF!</definedName>
    <definedName name="cover" localSheetId="3">#REF!</definedName>
    <definedName name="cover" localSheetId="4">#REF!</definedName>
    <definedName name="cover" localSheetId="5">#REF!</definedName>
    <definedName name="cover" localSheetId="6">#REF!</definedName>
    <definedName name="cover" localSheetId="1">#REF!</definedName>
    <definedName name="cover">#REF!</definedName>
    <definedName name="d">#REF!</definedName>
    <definedName name="data" localSheetId="0">[6]list!$AG$8:$EW$23</definedName>
    <definedName name="data" localSheetId="6">[6]list!$AG$8:$EW$23</definedName>
    <definedName name="data" localSheetId="1">[6]list!$AG$8:$EW$23</definedName>
    <definedName name="data">[4]list!$AG$8:$EW$23</definedName>
    <definedName name="_xlnm.Database" localSheetId="0">#REF!</definedName>
    <definedName name="_xlnm.Database" localSheetId="1">#REF!</definedName>
    <definedName name="_xlnm.Database">#REF!</definedName>
    <definedName name="DD" localSheetId="0">#REF!</definedName>
    <definedName name="DD" localSheetId="1">#REF!</definedName>
    <definedName name="DD">#REF!</definedName>
    <definedName name="ddd" localSheetId="0">#REF!</definedName>
    <definedName name="ddd" localSheetId="1">#REF!</definedName>
    <definedName name="ddd">#REF!</definedName>
    <definedName name="dfddffd" localSheetId="0">#REF!</definedName>
    <definedName name="dfddffd" localSheetId="1">#REF!</definedName>
    <definedName name="dfddffd">#REF!</definedName>
    <definedName name="DFlange" localSheetId="0">#REF!</definedName>
    <definedName name="DFlange" localSheetId="1">#REF!</definedName>
    <definedName name="DFlange">#REF!</definedName>
    <definedName name="dhdhdhd" localSheetId="0">#REF!</definedName>
    <definedName name="dhdhdhd" localSheetId="1">#REF!</definedName>
    <definedName name="dhdhdhd">#REF!</definedName>
    <definedName name="ds">#REF!</definedName>
    <definedName name="e">#REF!</definedName>
    <definedName name="EE">#REF!</definedName>
    <definedName name="eee" localSheetId="0">#REF!</definedName>
    <definedName name="eee" localSheetId="1">#REF!</definedName>
    <definedName name="eee">#REF!</definedName>
    <definedName name="EMW" localSheetId="0">#REF!</definedName>
    <definedName name="EMW" localSheetId="1">#REF!</definedName>
    <definedName name="EMW">#REF!</definedName>
    <definedName name="en">#REF!</definedName>
    <definedName name="ew" localSheetId="0">#REF!</definedName>
    <definedName name="ew" localSheetId="1">#REF!</definedName>
    <definedName name="ew">#REF!</definedName>
    <definedName name="ewrw" localSheetId="0">#REF!</definedName>
    <definedName name="ewrw" localSheetId="2">#REF!</definedName>
    <definedName name="ewrw" localSheetId="6">#REF!</definedName>
    <definedName name="ewrw" localSheetId="1">#REF!</definedName>
    <definedName name="ewrw">#REF!</definedName>
    <definedName name="Excel_BuiltIn__FilterDatabase_5" localSheetId="0">#N/A</definedName>
    <definedName name="Excel_BuiltIn__FilterDatabase_5" localSheetId="2">#REF!</definedName>
    <definedName name="Excel_BuiltIn__FilterDatabase_5" localSheetId="4">#REF!</definedName>
    <definedName name="Excel_BuiltIn__FilterDatabase_5" localSheetId="6">#REF!</definedName>
    <definedName name="Excel_BuiltIn__FilterDatabase_5" localSheetId="1">#N/A</definedName>
    <definedName name="Excel_BuiltIn__FilterDatabase_5">#REF!</definedName>
    <definedName name="Extensions">#REF!</definedName>
    <definedName name="fac" localSheetId="0">#REF!</definedName>
    <definedName name="fac" localSheetId="2">#REF!</definedName>
    <definedName name="fac" localSheetId="3">#REF!</definedName>
    <definedName name="fac" localSheetId="4">#REF!</definedName>
    <definedName name="fac" localSheetId="5">#REF!</definedName>
    <definedName name="fac" localSheetId="6">#REF!</definedName>
    <definedName name="fac" localSheetId="1">#REF!</definedName>
    <definedName name="fac">#REF!</definedName>
    <definedName name="FACA">#REF!</definedName>
    <definedName name="fact" localSheetId="0">#REF!</definedName>
    <definedName name="fact" localSheetId="3">#REF!</definedName>
    <definedName name="fact" localSheetId="5">#REF!</definedName>
    <definedName name="fact" localSheetId="1">#REF!</definedName>
    <definedName name="fact">#REF!</definedName>
    <definedName name="fact1" localSheetId="0">#REF!</definedName>
    <definedName name="fact1" localSheetId="1">#REF!</definedName>
    <definedName name="fact1">#REF!</definedName>
    <definedName name="facto" localSheetId="0">#REF!</definedName>
    <definedName name="facto" localSheetId="2">#REF!</definedName>
    <definedName name="facto" localSheetId="3">#REF!</definedName>
    <definedName name="facto" localSheetId="4">#REF!</definedName>
    <definedName name="facto" localSheetId="5">#REF!</definedName>
    <definedName name="facto" localSheetId="6">#REF!</definedName>
    <definedName name="facto" localSheetId="1">#REF!</definedName>
    <definedName name="facto">#REF!</definedName>
    <definedName name="factor" localSheetId="0">#REF!</definedName>
    <definedName name="factor" localSheetId="2">#REF!</definedName>
    <definedName name="factor" localSheetId="3">#REF!</definedName>
    <definedName name="factor" localSheetId="4">#REF!</definedName>
    <definedName name="factor" localSheetId="5">#REF!</definedName>
    <definedName name="factor" localSheetId="6">#REF!</definedName>
    <definedName name="factor" localSheetId="1">#REF!</definedName>
    <definedName name="factor">#REF!</definedName>
    <definedName name="factors" localSheetId="0">#REF!</definedName>
    <definedName name="factors" localSheetId="2">#REF!</definedName>
    <definedName name="factors" localSheetId="3">#REF!</definedName>
    <definedName name="factors" localSheetId="4">#REF!</definedName>
    <definedName name="factors" localSheetId="5">#REF!</definedName>
    <definedName name="factors" localSheetId="6">#REF!</definedName>
    <definedName name="factors" localSheetId="1">#REF!</definedName>
    <definedName name="factors">#REF!</definedName>
    <definedName name="ff">#REF!</definedName>
    <definedName name="fffff">#REF!</definedName>
    <definedName name="Flangespig" localSheetId="0">#REF!</definedName>
    <definedName name="Flangespig" localSheetId="1">#REF!</definedName>
    <definedName name="Flangespig">#REF!</definedName>
    <definedName name="g">#REF!</definedName>
    <definedName name="ga" localSheetId="0">#REF!</definedName>
    <definedName name="ga" localSheetId="1">#REF!</definedName>
    <definedName name="ga">#REF!</definedName>
    <definedName name="gatevalves" localSheetId="0">#REF!</definedName>
    <definedName name="gatevalves" localSheetId="1">#REF!</definedName>
    <definedName name="gatevalves">#REF!</definedName>
    <definedName name="gddsgsgs" localSheetId="0">#REF!</definedName>
    <definedName name="gddsgsgs" localSheetId="1">#REF!</definedName>
    <definedName name="gddsgsgs">#REF!</definedName>
    <definedName name="gkkgkgkg" localSheetId="0">#REF!</definedName>
    <definedName name="gkkgkgkg" localSheetId="1">#REF!</definedName>
    <definedName name="gkkgkgkg">#REF!</definedName>
    <definedName name="h">#REF!</definedName>
    <definedName name="hahahahaha" localSheetId="0">#REF!</definedName>
    <definedName name="hahahahaha" localSheetId="1">#REF!</definedName>
    <definedName name="hahahahaha">#REF!</definedName>
    <definedName name="hehehe" localSheetId="0">#REF!</definedName>
    <definedName name="hehehe" localSheetId="1">#REF!</definedName>
    <definedName name="hehehe">#REF!</definedName>
    <definedName name="hhh">#REF!</definedName>
    <definedName name="hhhhh">#REF!</definedName>
    <definedName name="High_Income_estimated_l_c_d" localSheetId="0">[7]Assumptions!$B$52:$S$52</definedName>
    <definedName name="High_Income_estimated_l_c_d" localSheetId="6">[7]Assumptions!$B$52:$S$52</definedName>
    <definedName name="High_Income_estimated_l_c_d" localSheetId="1">[7]Assumptions!$B$52:$S$52</definedName>
    <definedName name="High_Income_estimated_l_c_d">[4]Assumptions!$B$52:$S$52</definedName>
    <definedName name="High_Income_p_h" localSheetId="0">[7]Assumptions!$B$60:$IV$60</definedName>
    <definedName name="High_Income_p_h" localSheetId="6">[7]Assumptions!$B$60:$IV$60</definedName>
    <definedName name="High_Income_p_h" localSheetId="1">[7]Assumptions!$B$60:$IV$60</definedName>
    <definedName name="High_Income_p_h">[4]Assumptions!$B$60:$IV$60</definedName>
    <definedName name="High_Income_tariff" localSheetId="0">[7]Assumptions!$B$39:$S$39</definedName>
    <definedName name="High_Income_tariff" localSheetId="6">[7]Assumptions!$B$39:$S$39</definedName>
    <definedName name="High_Income_tariff" localSheetId="1">[7]Assumptions!$B$39:$S$39</definedName>
    <definedName name="High_Income_tariff">[4]Assumptions!$B$39:$S$39</definedName>
    <definedName name="i">#REF!</definedName>
    <definedName name="ii">#REF!</definedName>
    <definedName name="iiiiiii">#REF!</definedName>
    <definedName name="inserts" localSheetId="0">#REF!</definedName>
    <definedName name="inserts" localSheetId="1">#REF!</definedName>
    <definedName name="inserts">#REF!</definedName>
    <definedName name="j">#REF!</definedName>
    <definedName name="jfjfjfjfjfjfjfjfjfjf" localSheetId="0">[2]Summary!#REF!</definedName>
    <definedName name="jfjfjfjfjfjfjfjfjfjf" localSheetId="6">[3]Summary!#REF!</definedName>
    <definedName name="jfjfjfjfjfjfjfjfjfjf" localSheetId="1">[2]Summary!#REF!</definedName>
    <definedName name="jfjfjfjfjfjfjfjfjfjf">[4]Summary!#REF!</definedName>
    <definedName name="junctions" localSheetId="0">#REF!</definedName>
    <definedName name="junctions" localSheetId="1">#REF!</definedName>
    <definedName name="junctions">#REF!</definedName>
    <definedName name="kil">#REF!</definedName>
    <definedName name="kk">#REF!</definedName>
    <definedName name="KUSD" localSheetId="0">#REF!</definedName>
    <definedName name="KUSD" localSheetId="6">#N/A</definedName>
    <definedName name="KUSD" localSheetId="1">#REF!</definedName>
    <definedName name="KUSD">#N/A</definedName>
    <definedName name="KVA" localSheetId="0">#REF!</definedName>
    <definedName name="KVA" localSheetId="6">#N/A</definedName>
    <definedName name="KVA" localSheetId="1">#REF!</definedName>
    <definedName name="KVA">#N/A</definedName>
    <definedName name="KVB" localSheetId="0">#REF!</definedName>
    <definedName name="KVB" localSheetId="6">#N/A</definedName>
    <definedName name="KVB" localSheetId="1">#REF!</definedName>
    <definedName name="KVB">#N/A</definedName>
    <definedName name="ladders" localSheetId="0">#REF!</definedName>
    <definedName name="ladders" localSheetId="1">#REF!</definedName>
    <definedName name="ladders">#REF!</definedName>
    <definedName name="ll">#REF!</definedName>
    <definedName name="llll">#REF!</definedName>
    <definedName name="mab">#REF!</definedName>
    <definedName name="Masindi_conversion_rate" localSheetId="0">#REF!</definedName>
    <definedName name="Masindi_conversion_rate" localSheetId="2">#REF!</definedName>
    <definedName name="Masindi_conversion_rate" localSheetId="3">#REF!</definedName>
    <definedName name="Masindi_conversion_rate" localSheetId="4">#REF!</definedName>
    <definedName name="Masindi_conversion_rate" localSheetId="5">#REF!</definedName>
    <definedName name="Masindi_conversion_rate" localSheetId="6">#REF!</definedName>
    <definedName name="Masindi_conversion_rate" localSheetId="1">#REF!</definedName>
    <definedName name="Masindi_conversion_rate">#REF!</definedName>
    <definedName name="mm">#REF!</definedName>
    <definedName name="mmmm">#REF!</definedName>
    <definedName name="Mo" localSheetId="0">#REF!</definedName>
    <definedName name="Mo" localSheetId="6">#N/A</definedName>
    <definedName name="Mo" localSheetId="1">#REF!</definedName>
    <definedName name="Mo">#N/A</definedName>
    <definedName name="mul" localSheetId="0">#REF!</definedName>
    <definedName name="mul" localSheetId="1">#REF!</definedName>
    <definedName name="mul">#REF!</definedName>
    <definedName name="multiplier" localSheetId="0">#REF!</definedName>
    <definedName name="multiplier" localSheetId="1">#REF!</definedName>
    <definedName name="multiplier">#REF!</definedName>
    <definedName name="nad">#REF!</definedName>
    <definedName name="name" localSheetId="0">#REF!</definedName>
    <definedName name="name" localSheetId="2">#REF!</definedName>
    <definedName name="name" localSheetId="3">#REF!</definedName>
    <definedName name="name" localSheetId="4">#REF!</definedName>
    <definedName name="name" localSheetId="5">#REF!</definedName>
    <definedName name="name" localSheetId="6">#REF!</definedName>
    <definedName name="name" localSheetId="1">#REF!</definedName>
    <definedName name="name">#REF!</definedName>
    <definedName name="nil">#REF!</definedName>
    <definedName name="nnnn">#REF!</definedName>
    <definedName name="nnnnnnn">#REF!</definedName>
    <definedName name="nnnnnnnn">#REF!</definedName>
    <definedName name="NO">#REF!</definedName>
    <definedName name="nonreturnvalves" localSheetId="0">#REF!</definedName>
    <definedName name="nonreturnvalves" localSheetId="1">#REF!</definedName>
    <definedName name="nonreturnvalves">#REF!</definedName>
    <definedName name="number" localSheetId="0">[3]Summary!#REF!</definedName>
    <definedName name="number" localSheetId="2">[4]Summary!#REF!</definedName>
    <definedName name="number" localSheetId="4">[4]Summary!#REF!</definedName>
    <definedName name="number" localSheetId="6">[3]Summary!#REF!</definedName>
    <definedName name="number" localSheetId="1">[3]Summary!#REF!</definedName>
    <definedName name="number">[4]Summary!#REF!</definedName>
    <definedName name="o">#REF!</definedName>
    <definedName name="p">#REF!</definedName>
    <definedName name="paiting" localSheetId="0">#REF!</definedName>
    <definedName name="paiting" localSheetId="1">#REF!</definedName>
    <definedName name="paiting">#REF!</definedName>
    <definedName name="pipes" localSheetId="0">#REF!</definedName>
    <definedName name="pipes" localSheetId="1">#REF!</definedName>
    <definedName name="pipes">#REF!</definedName>
    <definedName name="pp">#REF!</definedName>
    <definedName name="Print">#REF!</definedName>
    <definedName name="_xlnm.Print_Area" localSheetId="0">#N/A</definedName>
    <definedName name="_xlnm.Print_Area" localSheetId="2">'Grand Summary'!$B$1:$D$48</definedName>
    <definedName name="_xlnm.Print_Area" localSheetId="3">'KKR G-1'!$B$1:$G$129</definedName>
    <definedName name="_xlnm.Print_Area" localSheetId="4">'KKR G-2'!$B$1:$G$66</definedName>
    <definedName name="_xlnm.Print_Area" localSheetId="5">'KKR G-3'!$B$1:$G$176</definedName>
    <definedName name="_xlnm.Print_Area" localSheetId="6">'KKR W-1'!$B$1:$G$407</definedName>
    <definedName name="_xlnm.Print_Area" localSheetId="1">#N/A</definedName>
    <definedName name="_xlnm.Print_Area">#REF!</definedName>
    <definedName name="_xlnm.Print_Titles" localSheetId="2">'Grand Summary'!$1:$12</definedName>
    <definedName name="_xlnm.Print_Titles" localSheetId="3">'KKR G-1'!$1:$7</definedName>
    <definedName name="_xlnm.Print_Titles" localSheetId="4">'KKR G-2'!$1:$7</definedName>
    <definedName name="_xlnm.Print_Titles" localSheetId="5">'KKR G-3'!$1:$7</definedName>
    <definedName name="_xlnm.Print_Titles" localSheetId="6">'KKR W-1'!$1:$7</definedName>
    <definedName name="_xlnm.Print_Titles" localSheetId="1">#N/A</definedName>
    <definedName name="Print_Titles_MI" localSheetId="6">'KKR W-1'!$2:$7</definedName>
    <definedName name="protectivelayers" localSheetId="0">#REF!</definedName>
    <definedName name="protectivelayers" localSheetId="2">#REF!</definedName>
    <definedName name="protectivelayers" localSheetId="6">#REF!</definedName>
    <definedName name="protectivelayers" localSheetId="1">#REF!</definedName>
    <definedName name="protectivelayers">#REF!</definedName>
    <definedName name="q">#REF!</definedName>
    <definedName name="qw" localSheetId="0">'[1]H2O TREATMENT PLANT SITE(4.1)'!#REF!</definedName>
    <definedName name="qw" localSheetId="3">'[1]H2O TREATMENT PLANT SITE(4.1)'!#REF!</definedName>
    <definedName name="qw" localSheetId="5">'[1]H2O TREATMENT PLANT SITE(4.1)'!#REF!</definedName>
    <definedName name="qw" localSheetId="6">'[1]H2O TREATMENT PLANT SITE(4.1)'!#REF!</definedName>
    <definedName name="qw" localSheetId="1">'[1]H2O TREATMENT PLANT SITE(4.1)'!#REF!</definedName>
    <definedName name="qw">'[1]H2O TREATMENT PLANT SITE(4.1)'!#REF!</definedName>
    <definedName name="rate" localSheetId="0">[8]Sheet2!$A$1:$B$35</definedName>
    <definedName name="rate" localSheetId="6">[8]Sheet2!$A$1:$B$35</definedName>
    <definedName name="rate" localSheetId="1">[8]Sheet2!$A$1:$B$35</definedName>
    <definedName name="rate">[4]Sheet2!$A$1:$B$35</definedName>
    <definedName name="rem" localSheetId="0">#REF!</definedName>
    <definedName name="rem" localSheetId="1">#REF!</definedName>
    <definedName name="rem">#REF!</definedName>
    <definedName name="rendering" localSheetId="0">#REF!</definedName>
    <definedName name="rendering" localSheetId="2">#REF!</definedName>
    <definedName name="rendering" localSheetId="6">#REF!</definedName>
    <definedName name="rendering" localSheetId="1">#REF!</definedName>
    <definedName name="rendering">#REF!</definedName>
    <definedName name="s">#REF!</definedName>
    <definedName name="ss" localSheetId="0">'[1]H2O TREATMENT PLANT SITE(4.1)'!#REF!</definedName>
    <definedName name="ss" localSheetId="3">'[1]H2O TREATMENT PLANT SITE(4.1)'!#REF!</definedName>
    <definedName name="ss" localSheetId="5">'[1]H2O TREATMENT PLANT SITE(4.1)'!#REF!</definedName>
    <definedName name="ss" localSheetId="6">'[1]H2O TREATMENT PLANT SITE(4.1)'!#REF!</definedName>
    <definedName name="ss" localSheetId="1">'[1]H2O TREATMENT PLANT SITE(4.1)'!#REF!</definedName>
    <definedName name="ss">'[1]H2O TREATMENT PLANT SITE(4.1)'!#REF!</definedName>
    <definedName name="t">#REF!</definedName>
    <definedName name="Tapers" localSheetId="0">#REF!</definedName>
    <definedName name="Tapers" localSheetId="1">#REF!</definedName>
    <definedName name="Tapers">#REF!</definedName>
    <definedName name="Tariff_Charged" localSheetId="0">#REF!</definedName>
    <definedName name="Tariff_Charged" localSheetId="1">#REF!</definedName>
    <definedName name="Tariff_Charged">#REF!</definedName>
    <definedName name="tarrif">#REF!</definedName>
    <definedName name="tt">#REF!</definedName>
    <definedName name="u">#REF!</definedName>
    <definedName name="uu">#REF!</definedName>
    <definedName name="uuuuuu">#REF!</definedName>
    <definedName name="v">#REF!</definedName>
    <definedName name="valves" localSheetId="0">#REF!</definedName>
    <definedName name="valves" localSheetId="1">#REF!</definedName>
    <definedName name="valves">#REF!</definedName>
    <definedName name="vv">#REF!</definedName>
    <definedName name="vvv">#REF!</definedName>
    <definedName name="w">#REF!</definedName>
    <definedName name="Waterbar" localSheetId="0">#REF!</definedName>
    <definedName name="Waterbar" localSheetId="1">#REF!</definedName>
    <definedName name="Waterbar">#REF!</definedName>
    <definedName name="watermeter" localSheetId="0">#REF!</definedName>
    <definedName name="watermeter" localSheetId="1">#REF!</definedName>
    <definedName name="watermeter">#REF!</definedName>
    <definedName name="waterproofing" localSheetId="0">#REF!</definedName>
    <definedName name="waterproofing" localSheetId="1">#REF!</definedName>
    <definedName name="waterproofing">#REF!</definedName>
    <definedName name="we" localSheetId="0">#REF!</definedName>
    <definedName name="we" localSheetId="1">#REF!</definedName>
    <definedName name="we">#REF!</definedName>
    <definedName name="wedw" localSheetId="0">#REF!</definedName>
    <definedName name="wedw" localSheetId="2">#REF!</definedName>
    <definedName name="wedw" localSheetId="6">#REF!</definedName>
    <definedName name="wedw" localSheetId="1">#REF!</definedName>
    <definedName name="wedw">#REF!</definedName>
    <definedName name="www" localSheetId="0">'[9]H2O TREATMENT PLANT SITE(4.1)'!#REF!</definedName>
    <definedName name="www" localSheetId="2">#REF!</definedName>
    <definedName name="www" localSheetId="6">'[9]H2O TREATMENT PLANT SITE(4.1)'!#REF!</definedName>
    <definedName name="www" localSheetId="1">'[9]H2O TREATMENT PLANT SITE(4.1)'!#REF!</definedName>
    <definedName name="www">#REF!</definedName>
    <definedName name="xxxx">#REF!</definedName>
    <definedName name="y">#REF!</definedName>
    <definedName name="yk" localSheetId="0">#REF!</definedName>
    <definedName name="yk" localSheetId="6">#N/A</definedName>
    <definedName name="yk" localSheetId="1">#REF!</definedName>
    <definedName name="yk">#N/A</definedName>
    <definedName name="yy">#REF!</definedName>
    <definedName name="z">#REF!</definedName>
    <definedName name="Z_524946E0_95F0_11D3_ABDB_006097CD877F_.wvu.PrintArea" localSheetId="0" hidden="1">#N/A</definedName>
    <definedName name="Z_524946E0_95F0_11D3_ABDB_006097CD877F_.wvu.PrintArea" localSheetId="2" hidden="1">'Grand Summary'!$B$1:$D$66</definedName>
    <definedName name="Z_524946E0_95F0_11D3_ABDB_006097CD877F_.wvu.PrintArea" localSheetId="3" hidden="1">'KKR G-1'!$B$1:$G$129</definedName>
    <definedName name="Z_524946E0_95F0_11D3_ABDB_006097CD877F_.wvu.PrintArea" localSheetId="4" hidden="1">'KKR G-2'!$B$1:$G$66</definedName>
    <definedName name="Z_524946E0_95F0_11D3_ABDB_006097CD877F_.wvu.PrintArea" localSheetId="5" hidden="1">'KKR G-3'!$B$1:$G$176</definedName>
    <definedName name="Z_524946E0_95F0_11D3_ABDB_006097CD877F_.wvu.PrintArea" localSheetId="6" hidden="1">'KKR W-1'!$B$2:$G$407</definedName>
    <definedName name="Z_524946E0_95F0_11D3_ABDB_006097CD877F_.wvu.PrintArea" localSheetId="1" hidden="1">#N/A</definedName>
    <definedName name="Z_524946E0_95F0_11D3_ABDB_006097CD877F_.wvu.PrintTitles" localSheetId="0" hidden="1">#N/A</definedName>
    <definedName name="Z_524946E0_95F0_11D3_ABDB_006097CD877F_.wvu.PrintTitles" localSheetId="2" hidden="1">'Grand Summary'!$1:$12</definedName>
    <definedName name="Z_524946E0_95F0_11D3_ABDB_006097CD877F_.wvu.PrintTitles" localSheetId="3" hidden="1">'KKR G-1'!$1:$7</definedName>
    <definedName name="Z_524946E0_95F0_11D3_ABDB_006097CD877F_.wvu.PrintTitles" localSheetId="4" hidden="1">'KKR G-2'!$1:$7</definedName>
    <definedName name="Z_524946E0_95F0_11D3_ABDB_006097CD877F_.wvu.PrintTitles" localSheetId="5" hidden="1">'KKR G-3'!$1:$7</definedName>
    <definedName name="Z_524946E0_95F0_11D3_ABDB_006097CD877F_.wvu.PrintTitles" localSheetId="6" hidden="1">'KKR W-1'!$2:$7</definedName>
    <definedName name="Z_524946E0_95F0_11D3_ABDB_006097CD877F_.wvu.PrintTitles" localSheetId="1" hidden="1">#N/A</definedName>
    <definedName name="Z_524946E0_95F0_11D3_ABDB_006097CD877F_.wvu.Rows" localSheetId="4" hidden="1">'KKR G-2'!#REF!</definedName>
    <definedName name="Z_524946E0_95F0_11D3_ABDB_006097CD877F_.wvu.Rows" localSheetId="5" hidden="1">'KKR G-3'!$119:$119</definedName>
  </definedNames>
  <calcPr calcId="191028"/>
  <customWorkbookViews>
    <customWorkbookView name="default - Personal View" guid="{524946E0-95F0-11D3-ABDB-006097CD877F}" personalView="1" maximized="1" windowWidth="636" windowHeight="291"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7" i="305" l="1"/>
  <c r="G365" i="305"/>
  <c r="G364" i="305"/>
  <c r="G363" i="305"/>
  <c r="G362" i="305"/>
  <c r="G361" i="305"/>
  <c r="G360" i="305"/>
  <c r="G359" i="305"/>
  <c r="G358" i="305"/>
  <c r="G354" i="305"/>
  <c r="G319" i="305"/>
  <c r="G277" i="305"/>
  <c r="G237" i="305"/>
  <c r="G188" i="305"/>
  <c r="G144" i="305"/>
  <c r="G96" i="305"/>
  <c r="E91" i="305"/>
  <c r="E87" i="305"/>
  <c r="E60" i="305"/>
  <c r="G54" i="305"/>
  <c r="E50" i="305"/>
  <c r="E48" i="305"/>
  <c r="E34" i="305"/>
  <c r="E33" i="305"/>
  <c r="E25" i="305"/>
  <c r="E17" i="305"/>
  <c r="G176" i="281"/>
  <c r="G125" i="281"/>
  <c r="G124" i="281"/>
  <c r="G120" i="281"/>
  <c r="G65" i="281"/>
  <c r="G71" i="301"/>
  <c r="D24" i="191"/>
  <c r="C24" i="191"/>
  <c r="D16" i="191"/>
  <c r="D18" i="191" s="1"/>
  <c r="D27" i="191" s="1"/>
  <c r="C16" i="191"/>
  <c r="D15" i="191"/>
  <c r="C15" i="191"/>
  <c r="D14" i="191"/>
  <c r="C14" i="191"/>
  <c r="B5" i="191"/>
  <c r="B5" i="307"/>
  <c r="B3" i="307"/>
  <c r="D29" i="191" l="1"/>
  <c r="D31" i="191" s="1"/>
  <c r="D33" i="191" l="1"/>
  <c r="D36" i="191" s="1"/>
</calcChain>
</file>

<file path=xl/sharedStrings.xml><?xml version="1.0" encoding="utf-8"?>
<sst xmlns="http://schemas.openxmlformats.org/spreadsheetml/2006/main" count="618" uniqueCount="432">
  <si>
    <t>GOAL UGANDA</t>
  </si>
  <si>
    <t>CONSTRUCTION OF KAKAMAR PIPED WATER SUPPLY SYSTEM IN KAABONG DISTRICT</t>
  </si>
  <si>
    <t>BIDDER'S ESTIMATE - Lot 1</t>
  </si>
  <si>
    <t>Bidder's Estimate for Kakamar piped water supply scheme</t>
  </si>
  <si>
    <r>
      <rPr>
        <b/>
        <sz val="11"/>
        <color rgb="FF000000"/>
        <rFont val="Bookman Old Style"/>
        <family val="1"/>
      </rPr>
      <t xml:space="preserve">Preamble:
</t>
    </r>
    <r>
      <rPr>
        <sz val="11"/>
        <color rgb="FF000000"/>
        <rFont val="Bookman Old Style"/>
        <family val="1"/>
      </rPr>
      <t>This BoQ relates to the proposed construction of the Kakamar-piped water schemein Kaabong. The BoQ should be read together with the drawings and the technical specifications. The project consists of a pumping station, the transmission pipeline, storage tanks and distribution pipelines. Water is pumped from a borehole of yield 13m3/hour yield using solar powered pump. The water is pumped to a reservoir approx 3.90km from the borehole to a reservoir of 40m3, elevated on 1.85m tower. The project has allowed for 9 PSP (6PPMs and 03 PSP) for water collection.</t>
    </r>
  </si>
  <si>
    <t>Lot 1 covers the reservior station civil works and the supply and installation of the tower and reservior tank</t>
  </si>
  <si>
    <t>CONSTRUCTION OF KAKAMAR RGC PIPED WATER SUPPLY SYSTEM IN KAABONG DISTRICT</t>
  </si>
  <si>
    <t xml:space="preserve">GRAND SUMMARY </t>
  </si>
  <si>
    <t>Bill No</t>
  </si>
  <si>
    <t xml:space="preserve"> Bill Description</t>
  </si>
  <si>
    <t>INVESTMENT COST</t>
  </si>
  <si>
    <t>GENERAL</t>
  </si>
  <si>
    <t>KKR G-1</t>
  </si>
  <si>
    <t>KKR G-2</t>
  </si>
  <si>
    <t>KKR G-3</t>
  </si>
  <si>
    <t xml:space="preserve">SUB-TOTAL </t>
  </si>
  <si>
    <t>WATER SUPPLY AND EQUIPMENT</t>
  </si>
  <si>
    <t>KAKAMAR RGC WATER SUPPLY NETWORK</t>
  </si>
  <si>
    <t>Sub-Total 1</t>
  </si>
  <si>
    <t>Allow for 10% contingency</t>
  </si>
  <si>
    <t>Sub-Total 2</t>
  </si>
  <si>
    <t>Allow for 18% VAT</t>
  </si>
  <si>
    <t>TOTAL</t>
  </si>
  <si>
    <t>GOAL</t>
  </si>
  <si>
    <t>KAKAMAR RGC PIPED WATER SUPPLY AND SANITATION SYSTEM</t>
  </si>
  <si>
    <t>BILL No. KKR G-1</t>
  </si>
  <si>
    <t>DESCRIPTION: GENERAL ITEMS</t>
  </si>
  <si>
    <t>ITEM NO.</t>
  </si>
  <si>
    <t>ITEM DESCRIPTION</t>
  </si>
  <si>
    <t>UNIT</t>
  </si>
  <si>
    <t>QUANTITY</t>
  </si>
  <si>
    <t>RATE</t>
  </si>
  <si>
    <t>AMOUNT</t>
  </si>
  <si>
    <t>UShs</t>
  </si>
  <si>
    <t>Requirements</t>
  </si>
  <si>
    <t>Specified  Requirements</t>
  </si>
  <si>
    <t>Accommodation for the Project Manager's staff</t>
  </si>
  <si>
    <t>Site Offices</t>
  </si>
  <si>
    <t>A210.1</t>
  </si>
  <si>
    <t>Provision of rented office accommodation for the Engineer's staff in Kaabong Town</t>
  </si>
  <si>
    <t>months</t>
  </si>
  <si>
    <t>Rate only</t>
  </si>
  <si>
    <t>A210.2</t>
  </si>
  <si>
    <t>Maintenance of offices for the Engineer's staff including provision and payment of utility services</t>
  </si>
  <si>
    <t>Services for the Project Manager's staff</t>
  </si>
  <si>
    <t>Communication System</t>
  </si>
  <si>
    <t>A244.1</t>
  </si>
  <si>
    <t>Maintenance of the communication system</t>
  </si>
  <si>
    <t>Equipment for use by the Engineer's staff</t>
  </si>
  <si>
    <t>A255.1</t>
  </si>
  <si>
    <t xml:space="preserve">Provision of office furniture &amp; equipment </t>
  </si>
  <si>
    <t>sum</t>
  </si>
  <si>
    <t>A255.2</t>
  </si>
  <si>
    <t>Provision of surveying equipment for use by the Engineer</t>
  </si>
  <si>
    <t>month</t>
  </si>
  <si>
    <t>A255.3</t>
  </si>
  <si>
    <t>Provision of laboratory equipment for use by the Engineer</t>
  </si>
  <si>
    <t>Carried to Collection</t>
  </si>
  <si>
    <t>Testing works</t>
  </si>
  <si>
    <t>Testing of Materials</t>
  </si>
  <si>
    <t>A270</t>
  </si>
  <si>
    <t>Concrete works test cubes</t>
  </si>
  <si>
    <t>nr</t>
  </si>
  <si>
    <t>A280.1</t>
  </si>
  <si>
    <t>Pressure testing of and sterilisation of water mains as per specifications: nominal bore not exceeding 500mm; maximum test pressure not exceeding twice the pipe's pressure rating.</t>
  </si>
  <si>
    <t>km</t>
  </si>
  <si>
    <t>A280.2</t>
  </si>
  <si>
    <t>Water tightedness tests for all water retaining structures and reservoirs</t>
  </si>
  <si>
    <t>A280.3</t>
  </si>
  <si>
    <t>Commissioning of water supply system, inclusive of full operations of the water supply system for 30 consecutive days, preparation of daily reports on the operations that comprise of the amount of water pumped, quantity of chemicals utilised, hours of pumping, energy consumed, at least 6No off site detailed water quality tests etc as directed by the Engineer. These shall form part of the operation and maintenance manual and As-Built drawings that shall be submitted to the Employer. Training Private Operator's staff in basic operation and maintenance procedures of all plant and equipment supplied as per the technical specifications and to the Engineer's approval shall form part of this activity</t>
  </si>
  <si>
    <t>Temporary Works</t>
  </si>
  <si>
    <t>A289.1</t>
  </si>
  <si>
    <t>Establishment &amp; removal of site sign-boards</t>
  </si>
  <si>
    <t>A289.2</t>
  </si>
  <si>
    <t>Maintenance of site sign-boards until the issue of the Taking-over Certificate</t>
  </si>
  <si>
    <t>A289.3</t>
  </si>
  <si>
    <t>Supply and installation of permanent labels made of engraved granite on the various installations as directed by the Engineer</t>
  </si>
  <si>
    <t>Provisional Sums</t>
  </si>
  <si>
    <t>A420.1</t>
  </si>
  <si>
    <t>Location and/or alteration of existing services</t>
  </si>
  <si>
    <t>A420.2</t>
  </si>
  <si>
    <t>Allow a provisional sum for crop compensation in the way leaves</t>
  </si>
  <si>
    <t>A420.3</t>
  </si>
  <si>
    <t xml:space="preserve">Provision for work in water affected areas, including dewatering of sites and work areas, all temporary works, protection, access, etc to ensure the works are completed as specified; include removal of facilities. </t>
  </si>
  <si>
    <t>A999</t>
  </si>
  <si>
    <t>Contractor's charges and profits associated with administration of Bill items A420.1 to A420.6</t>
  </si>
  <si>
    <t>%</t>
  </si>
  <si>
    <t>COLLECTION</t>
  </si>
  <si>
    <t>Collection, Page KKR G-1/1</t>
  </si>
  <si>
    <t>Collection, Page KKR G-1/2</t>
  </si>
  <si>
    <t>Carried to Summary</t>
  </si>
  <si>
    <t>BILL No. KKR G-2</t>
  </si>
  <si>
    <t>DESCRIPTION: METHOD RELATED CHARGES</t>
  </si>
  <si>
    <t>METHOD RELATED CHARGES</t>
  </si>
  <si>
    <t>KKR G-2.1</t>
  </si>
  <si>
    <t>Mobilisation on site</t>
  </si>
  <si>
    <t>KKR G-2.2</t>
  </si>
  <si>
    <t>Demobilise on completion of the Works</t>
  </si>
  <si>
    <t>KKR G-2.3</t>
  </si>
  <si>
    <t>Supply and/or erect Contractor's site offices.</t>
  </si>
  <si>
    <t>KKR G-2.4</t>
  </si>
  <si>
    <t>Maintain Contractor's site offices, including all services</t>
  </si>
  <si>
    <t>KKR G-2.5</t>
  </si>
  <si>
    <t>Remove Contractor's site offices on completion of the Works</t>
  </si>
  <si>
    <t>In the following pages, may be entered in accordance with Section 7 of CESMM3. These must distinguish between fixed and time related charges.</t>
  </si>
  <si>
    <t>Fixed charge items</t>
  </si>
  <si>
    <t>KKR G-2.6</t>
  </si>
  <si>
    <t>Storage sheds and workshop</t>
  </si>
  <si>
    <t>Sum</t>
  </si>
  <si>
    <t>BILL No.  KKR G-3</t>
  </si>
  <si>
    <t>DESCRIPTION: DAYWORKS</t>
  </si>
  <si>
    <t>DESCRIPTION</t>
  </si>
  <si>
    <t>Personnel</t>
  </si>
  <si>
    <t>KKR G-3.1</t>
  </si>
  <si>
    <t>Working ganger</t>
  </si>
  <si>
    <t>hr</t>
  </si>
  <si>
    <t>KKR G-3.2</t>
  </si>
  <si>
    <t>Artisan</t>
  </si>
  <si>
    <t>KKR G-3.3</t>
  </si>
  <si>
    <t>Semi-skilled</t>
  </si>
  <si>
    <t>KKR G-3.4</t>
  </si>
  <si>
    <t>Unskilled</t>
  </si>
  <si>
    <t>KKR G-3.5</t>
  </si>
  <si>
    <t>Driver for light vehicle</t>
  </si>
  <si>
    <t>KKR G-3.6</t>
  </si>
  <si>
    <t>Driver for heavy vehicle</t>
  </si>
  <si>
    <t>KKR G-3.7</t>
  </si>
  <si>
    <t>Operator for heavy equipment</t>
  </si>
  <si>
    <t>Materials</t>
  </si>
  <si>
    <t>KKR G-3.8</t>
  </si>
  <si>
    <t>Ordinary Portland Cement in 50 kg bags</t>
  </si>
  <si>
    <t>t</t>
  </si>
  <si>
    <t>KKR G-3.9</t>
  </si>
  <si>
    <t>Coarse aggregate for concrete.</t>
  </si>
  <si>
    <t>m³</t>
  </si>
  <si>
    <t>KKR G-3.10</t>
  </si>
  <si>
    <t>Fine aggregate for concrete.</t>
  </si>
  <si>
    <t>KKR G-3.11</t>
  </si>
  <si>
    <t>Water for concrete</t>
  </si>
  <si>
    <t>lit</t>
  </si>
  <si>
    <t>KKR G-3.12</t>
  </si>
  <si>
    <t>Sand for building</t>
  </si>
  <si>
    <t>KKR G-3.13</t>
  </si>
  <si>
    <t>Sand for plaster</t>
  </si>
  <si>
    <t>KKR G-3.14</t>
  </si>
  <si>
    <t>Bricks for building.</t>
  </si>
  <si>
    <t>KKR G-3.15</t>
  </si>
  <si>
    <t>Concrete blocks for building, 225 mm for building,150 mm thick</t>
  </si>
  <si>
    <t>m²</t>
  </si>
  <si>
    <t>KKR G-3.16</t>
  </si>
  <si>
    <t>Concrete blocks for building, 150 mm thick.</t>
  </si>
  <si>
    <t>KKR G-3.17</t>
  </si>
  <si>
    <t>Hydrated lime for building 150 mm thick.</t>
  </si>
  <si>
    <t>kg</t>
  </si>
  <si>
    <t>KKR G-3.18</t>
  </si>
  <si>
    <t>Timber, sawn.</t>
  </si>
  <si>
    <t>KKR G-3.19</t>
  </si>
  <si>
    <t>Timber wrot.</t>
  </si>
  <si>
    <t>KKR G-3.20</t>
  </si>
  <si>
    <t>High yield steel reinforcement:-</t>
  </si>
  <si>
    <t>KKR G-3.21</t>
  </si>
  <si>
    <t>8-10 mm dia</t>
  </si>
  <si>
    <t>KKR G-3.22</t>
  </si>
  <si>
    <t>12-16 mm dia.</t>
  </si>
  <si>
    <t>KKR G-3.23</t>
  </si>
  <si>
    <t>Steel reinforcement fabric S reference:A252</t>
  </si>
  <si>
    <t>KKR G-3.24</t>
  </si>
  <si>
    <t>Hardcore filling</t>
  </si>
  <si>
    <t>KKR G-3.25</t>
  </si>
  <si>
    <t>Topsoil delivered to site</t>
  </si>
  <si>
    <t>CONTRACTOR'S EQUIPMENT</t>
  </si>
  <si>
    <t>KKR G-3.26</t>
  </si>
  <si>
    <t>Road vehicles:Pick-up,1 1/2t.</t>
  </si>
  <si>
    <t xml:space="preserve">Road vehicles: Lorries: </t>
  </si>
  <si>
    <t>KKR G-3.27</t>
  </si>
  <si>
    <t>Flat-5t capacity</t>
  </si>
  <si>
    <t>KKR G-3.28</t>
  </si>
  <si>
    <t>Flat-10t capacity</t>
  </si>
  <si>
    <t>Tipping :</t>
  </si>
  <si>
    <t>KKR G-3.29</t>
  </si>
  <si>
    <t>5t capacity</t>
  </si>
  <si>
    <t>KKR G-3.30</t>
  </si>
  <si>
    <t>10t capacity</t>
  </si>
  <si>
    <t xml:space="preserve"> Water tankers with pump and hoses:</t>
  </si>
  <si>
    <t>KKR G-3.31</t>
  </si>
  <si>
    <t>5,000 lit capacity.</t>
  </si>
  <si>
    <t>Excavation, face shovel or dragline:</t>
  </si>
  <si>
    <t>KKR G-3.32</t>
  </si>
  <si>
    <r>
      <rPr>
        <sz val="10"/>
        <rFont val="Arial"/>
        <family val="2"/>
      </rPr>
      <t>0.25 m</t>
    </r>
    <r>
      <rPr>
        <vertAlign val="superscript"/>
        <sz val="10"/>
        <rFont val="Arial"/>
        <family val="2"/>
      </rPr>
      <t>3</t>
    </r>
    <r>
      <rPr>
        <sz val="10"/>
        <rFont val="Arial"/>
        <family val="2"/>
      </rPr>
      <t xml:space="preserve"> bucket.</t>
    </r>
  </si>
  <si>
    <t>KKR G-3.33</t>
  </si>
  <si>
    <r>
      <rPr>
        <sz val="10"/>
        <rFont val="Arial"/>
        <family val="2"/>
      </rPr>
      <t>0.5m</t>
    </r>
    <r>
      <rPr>
        <vertAlign val="superscript"/>
        <sz val="10"/>
        <rFont val="Arial"/>
        <family val="2"/>
      </rPr>
      <t>3</t>
    </r>
    <r>
      <rPr>
        <sz val="10"/>
        <rFont val="Arial"/>
        <family val="2"/>
      </rPr>
      <t xml:space="preserve"> bucket.</t>
    </r>
  </si>
  <si>
    <t>KKR G-3.34</t>
  </si>
  <si>
    <r>
      <rPr>
        <sz val="10"/>
        <rFont val="Arial"/>
        <family val="2"/>
      </rPr>
      <t>1.0m</t>
    </r>
    <r>
      <rPr>
        <vertAlign val="superscript"/>
        <sz val="10"/>
        <rFont val="Arial"/>
        <family val="2"/>
      </rPr>
      <t xml:space="preserve">3 </t>
    </r>
    <r>
      <rPr>
        <sz val="10"/>
        <rFont val="Arial"/>
        <family val="2"/>
      </rPr>
      <t>bucket.</t>
    </r>
  </si>
  <si>
    <t>Tractors:</t>
  </si>
  <si>
    <t>KKR G-3.35</t>
  </si>
  <si>
    <t>rubber tyred with trailer, 75 kw.</t>
  </si>
  <si>
    <t>KKR G-3.36</t>
  </si>
  <si>
    <t>tracked including bull and angle dozer with ripper:</t>
  </si>
  <si>
    <t xml:space="preserve">    (i)  150 kw.</t>
  </si>
  <si>
    <t xml:space="preserve">    (ii)  200 kw</t>
  </si>
  <si>
    <t xml:space="preserve">    (iii)  250 kw.</t>
  </si>
  <si>
    <t>Rollers:</t>
  </si>
  <si>
    <t>KKR G-3.37</t>
  </si>
  <si>
    <t xml:space="preserve"> manual, 250 kg</t>
  </si>
  <si>
    <t>KKR G-3.38</t>
  </si>
  <si>
    <t>vibratory, self, propelled, 1500 kg.</t>
  </si>
  <si>
    <t>Concrete mixers with weigh batchers and loading hoppers:</t>
  </si>
  <si>
    <t>KKR G-3.39</t>
  </si>
  <si>
    <t>150 lit capacity.</t>
  </si>
  <si>
    <t>Concrete vibrator, pneumatic with hoses:</t>
  </si>
  <si>
    <t>KKR G-3.40</t>
  </si>
  <si>
    <t xml:space="preserve">poker type, 50 mm </t>
  </si>
  <si>
    <t>Bar bending and shearing machines:</t>
  </si>
  <si>
    <t>KKR G-3.41</t>
  </si>
  <si>
    <t>bending:-</t>
  </si>
  <si>
    <t xml:space="preserve">     (1) hand operated.</t>
  </si>
  <si>
    <t>KKR G-3.42</t>
  </si>
  <si>
    <t>shearing:-</t>
  </si>
  <si>
    <t xml:space="preserve">     (1)  hand operated</t>
  </si>
  <si>
    <t>Air compressor, mobile with 5m of hose and steels with:</t>
  </si>
  <si>
    <t>KKR G-3.43</t>
  </si>
  <si>
    <t>1 breaker.</t>
  </si>
  <si>
    <t>KKR G-3.44</t>
  </si>
  <si>
    <t>2 breakers.</t>
  </si>
  <si>
    <t>Mobile electricity generating sets, 240v, 1 ph, 50 Hz:</t>
  </si>
  <si>
    <t>KKR G-3.45</t>
  </si>
  <si>
    <t>5 kvA</t>
  </si>
  <si>
    <t>Collection, Page KKR G-3/1</t>
  </si>
  <si>
    <t>Collection, Page KKR G-3/2</t>
  </si>
  <si>
    <t>BILL No. KKR W-1</t>
  </si>
  <si>
    <t>DESCRIPTION: STORAGE RESERVOIR AND SITE WORKS</t>
  </si>
  <si>
    <t>Preamble:</t>
  </si>
  <si>
    <t xml:space="preserve">The works under this bill are covered under Part 2 of the Particular Specifications. </t>
  </si>
  <si>
    <t>DEMOLITION AND SITE CLEARANCE</t>
  </si>
  <si>
    <t>General Site Clearance</t>
  </si>
  <si>
    <t>D110</t>
  </si>
  <si>
    <t>General site clearance for works</t>
  </si>
  <si>
    <r>
      <rPr>
        <sz val="10"/>
        <color indexed="8"/>
        <rFont val="Arial"/>
        <family val="2"/>
      </rPr>
      <t>m</t>
    </r>
    <r>
      <rPr>
        <vertAlign val="superscript"/>
        <sz val="10"/>
        <color indexed="8"/>
        <rFont val="Arial"/>
        <family val="2"/>
      </rPr>
      <t>2</t>
    </r>
  </si>
  <si>
    <t>EARTHWORKS</t>
  </si>
  <si>
    <t>General Excavation</t>
  </si>
  <si>
    <t>Topsoil</t>
  </si>
  <si>
    <t>E410</t>
  </si>
  <si>
    <t>Strip site of top soil average depth 150mm and deposit in heaps at an appropriate place 300m away from site</t>
  </si>
  <si>
    <t>Excavation for foundations</t>
  </si>
  <si>
    <t>Ordinary Soil</t>
  </si>
  <si>
    <t>Excavation for foundations (stub columns), in material other than topsoil, rock or artificial hard material, commencing surface is the stripped ground level</t>
  </si>
  <si>
    <t>E323</t>
  </si>
  <si>
    <t>Depth  0.5-1m</t>
  </si>
  <si>
    <t>E324</t>
  </si>
  <si>
    <t>Depth  1-2m</t>
  </si>
  <si>
    <t>Rock</t>
  </si>
  <si>
    <t>Excavation for foundations, in rock, commencing surface is the stripped ground level</t>
  </si>
  <si>
    <t>E335</t>
  </si>
  <si>
    <t>Depth  0.5 - 1.0 m</t>
  </si>
  <si>
    <t>Excavation Ancillaries</t>
  </si>
  <si>
    <t>Preparation</t>
  </si>
  <si>
    <t>Preparation of excavated surfaces in the following materials</t>
  </si>
  <si>
    <t>E522</t>
  </si>
  <si>
    <t>Material other than topsoil, rock or artificial hard material inclined at an angle not exceeding 45 degrees to the horizontal</t>
  </si>
  <si>
    <t>E523</t>
  </si>
  <si>
    <t>Rock surfaces inclined at an angle not exceeding 45 degrees to the horizontal</t>
  </si>
  <si>
    <t>Disposal of Excavated Material</t>
  </si>
  <si>
    <t>Disposal of excavated material to sites as shown in the site layout and as specified and as directed by the Engineer</t>
  </si>
  <si>
    <t>E531</t>
  </si>
  <si>
    <t>Soil</t>
  </si>
  <si>
    <t>E533</t>
  </si>
  <si>
    <t>Filling</t>
  </si>
  <si>
    <t>Structures</t>
  </si>
  <si>
    <t>Filling by methods specified and to depths as shown in the drawings with the following materials</t>
  </si>
  <si>
    <t>E614</t>
  </si>
  <si>
    <t>Selected excavated material other than topsoil, rock or artificial hard material</t>
  </si>
  <si>
    <t>E615</t>
  </si>
  <si>
    <t>Selected imported granular material other than topsoil, rock or artificial hard material to pump house area and compacted to 98% MOD AASHTO</t>
  </si>
  <si>
    <t>Filling Ancillaries</t>
  </si>
  <si>
    <t>Trimming of Filled Surfaces</t>
  </si>
  <si>
    <t>Trimming of surfaces filled with material other than topsoil, rock or artificial hard material, for the following types of work surfaces</t>
  </si>
  <si>
    <t>E712</t>
  </si>
  <si>
    <t>Surfaces inclined at an angle not exceeding 45 degrees to the horizontal</t>
  </si>
  <si>
    <t>Trimming of surfaces filled with rock, for the following types of work surfaces</t>
  </si>
  <si>
    <t>E713</t>
  </si>
  <si>
    <t>Landscaping</t>
  </si>
  <si>
    <t>E810</t>
  </si>
  <si>
    <t>Turfing for lawns inside fenced off compound; include filling with excavated or importing topsoil, levelling and the preparation of the surfaces. Include the planting of water friendly trees as recommended by the Engineer</t>
  </si>
  <si>
    <t>Provision of Hardcore</t>
  </si>
  <si>
    <t xml:space="preserve">Provision and placement of 300mm thick hardcore base for the tank footings </t>
  </si>
  <si>
    <t>IN-SITU CONCRETE</t>
  </si>
  <si>
    <t>Provision of Concrete</t>
  </si>
  <si>
    <t>Ordinary Designed Mix Concrete</t>
  </si>
  <si>
    <t>Grade C15</t>
  </si>
  <si>
    <t>Designed mix, grade C15 concrete, to BS 5328, with ordinary Portland cement to BS 12, aggregate to BS 882, for the following aggregate sizes</t>
  </si>
  <si>
    <t>F131</t>
  </si>
  <si>
    <t>10 mm aggregate</t>
  </si>
  <si>
    <t>Grade C25</t>
  </si>
  <si>
    <t>Designed mix, grade C25 concrete, to BS 5328, with ordinary Portland cement to BS 12, aggregate to BS 882, for the following aggregate sizes</t>
  </si>
  <si>
    <t>F151</t>
  </si>
  <si>
    <t>Placing  Mass Concrete</t>
  </si>
  <si>
    <t>Blinding</t>
  </si>
  <si>
    <t>Placing blinding concrete, grade C15, of the following thickness</t>
  </si>
  <si>
    <t>F512</t>
  </si>
  <si>
    <t>Thickness 150-300mm</t>
  </si>
  <si>
    <t>Placing Reinforced Concrete</t>
  </si>
  <si>
    <t>Bases, Footings and Ground Slabs</t>
  </si>
  <si>
    <t>Placing reinforced concrete, grade C25, for column base footings  of the following thickness</t>
  </si>
  <si>
    <t>F522</t>
  </si>
  <si>
    <t>Thickness 300-500 mm</t>
  </si>
  <si>
    <t>Columns</t>
  </si>
  <si>
    <t>Placing reinforced concrete, grade C25, for columns of the following thickness</t>
  </si>
  <si>
    <t>CONCRETE ANCILLARIES</t>
  </si>
  <si>
    <t>Formwork-Fair Finish</t>
  </si>
  <si>
    <t>Fair Finish Plane Vertical</t>
  </si>
  <si>
    <t>Plane fair finish vertical formwork of the following width</t>
  </si>
  <si>
    <t>G245</t>
  </si>
  <si>
    <t>Width exceeding 1.22m</t>
  </si>
  <si>
    <t>Reinforcement</t>
  </si>
  <si>
    <t>High Yield Steel</t>
  </si>
  <si>
    <t>High yield square twisted or ribbed bars to BS4449  and of the following sizes</t>
  </si>
  <si>
    <t>G525</t>
  </si>
  <si>
    <t>Nominal size, 6 - 16mm</t>
  </si>
  <si>
    <t>Concrete Accessories</t>
  </si>
  <si>
    <t>Finishing of Top Surfaces</t>
  </si>
  <si>
    <t>Finishing of top surfaces by the following methods</t>
  </si>
  <si>
    <t>G812</t>
  </si>
  <si>
    <t>With steel float finish</t>
  </si>
  <si>
    <t>PIPEWORK - PIPES</t>
  </si>
  <si>
    <t>Plastic Drain Pipes</t>
  </si>
  <si>
    <t>HDPE drain pipes, to BS 5481, with flexible joints to BS 4346 or BS 6209, 75 mm OD PN6,  laid in trench to depth not exceeding 1.5m for the following pipe sizes</t>
  </si>
  <si>
    <t>I712</t>
  </si>
  <si>
    <t>Depth not exceeding 1.5m</t>
  </si>
  <si>
    <t>m</t>
  </si>
  <si>
    <t>PIPEWORK - FITTINGS AND VALVES</t>
  </si>
  <si>
    <t>Cast or Spun Iron Pipe Fittings</t>
  </si>
  <si>
    <t>external epoxy coated to AWWA C213</t>
  </si>
  <si>
    <t>Bends</t>
  </si>
  <si>
    <t>Ductile iron all flanged 90 degree bend, to BS 4772, flanges to BS 4504, all to PN 10, cement mortar lined, and of the following sizes</t>
  </si>
  <si>
    <t>J311.1</t>
  </si>
  <si>
    <t>100 mm ND</t>
  </si>
  <si>
    <t>J311.2</t>
  </si>
  <si>
    <t>65 mm ND</t>
  </si>
  <si>
    <t>Ductile iron all flanged 90 degree duckfoot bend, to BS 4772, flanges to BS 4504, all to PN 10, cement mortar lined, and of the following sizes</t>
  </si>
  <si>
    <t>J311.3</t>
  </si>
  <si>
    <t>Junctions and Branches</t>
  </si>
  <si>
    <t>All flanged tee to BS 4346, flanges to BS 4504, all to PN 10, and of the following sizes</t>
  </si>
  <si>
    <t>J321.1</t>
  </si>
  <si>
    <t>100/75 mm ND</t>
  </si>
  <si>
    <t>Double Collars</t>
  </si>
  <si>
    <t xml:space="preserve">Viking Johnson or similar, wide range coupling to fit all pipe spigots  to PN 10, and of the following sizes </t>
  </si>
  <si>
    <t>J341.1</t>
  </si>
  <si>
    <t>Adaptors</t>
  </si>
  <si>
    <t>Compression Flange adaptor to fit HDPE pipe spigots, to DIN 8076 - BS 5114, all to PN 10, and of the following spigot sizes</t>
  </si>
  <si>
    <t>J351.1</t>
  </si>
  <si>
    <t>OD 100 mm X 2 1/2"</t>
  </si>
  <si>
    <t>Bellmouths</t>
  </si>
  <si>
    <t xml:space="preserve">Flanged bellmouth to ISO 2531, flanges to ISO 2441, of the following sizes all to PN 10 </t>
  </si>
  <si>
    <t>J372.1</t>
  </si>
  <si>
    <t>Straight Specials</t>
  </si>
  <si>
    <t>Ductile iron double flanged pipe, to BS 4772, flanges to BS 4504, cement mortar lined, all to PN10 and of the following sizes</t>
  </si>
  <si>
    <t>J381.1</t>
  </si>
  <si>
    <t xml:space="preserve">75 mm ND not exceeding 0.4m  </t>
  </si>
  <si>
    <t>J381.2</t>
  </si>
  <si>
    <t xml:space="preserve">75 mm ND not exceeding 1.0m  </t>
  </si>
  <si>
    <t>J381.3</t>
  </si>
  <si>
    <t xml:space="preserve">100 mm ND not exceeding 0.6m  </t>
  </si>
  <si>
    <t>J381.4</t>
  </si>
  <si>
    <t xml:space="preserve">100 mm ND not exceeding 1.0m  </t>
  </si>
  <si>
    <t xml:space="preserve">100 mm ND not exceeding 2.0m  </t>
  </si>
  <si>
    <t>J381.5</t>
  </si>
  <si>
    <t xml:space="preserve">100 mm ND not exceeding 3.0m  </t>
  </si>
  <si>
    <t>Strainer</t>
  </si>
  <si>
    <t>Flanged outlet pipe strainer, to BS 4772, flanges to BS 4504, all to PN 10, cement mortar lined, and of the following sizes</t>
  </si>
  <si>
    <t>J491.1</t>
  </si>
  <si>
    <t>Gate Valves: Hand Operated</t>
  </si>
  <si>
    <t>All flanged CI gate valves to BS 5150 ,flanges to BS 4505 , all to PN 10 for operation by tee key, with extension spindle not exceeding 1.5 metres long, and of the following sizes</t>
  </si>
  <si>
    <t>J811.1</t>
  </si>
  <si>
    <t xml:space="preserve">75 mm ND </t>
  </si>
  <si>
    <t>J811.2</t>
  </si>
  <si>
    <t>Ball Float Valves</t>
  </si>
  <si>
    <t>Flanged Balanced ball float valve, flanges to BS 4505, all to PN 10</t>
  </si>
  <si>
    <t>J891.1</t>
  </si>
  <si>
    <t>Bulk Flow Meter</t>
  </si>
  <si>
    <t>"Woltman" Helix Type Bulk Flow Meter inclusive of all couplings, adaptors, steel pipe distance pieces, CI valves, thrust blocks, etc and all other fittings to make the installation complete, as specified, all fittings to PN 10, including lockable vented blockwork chamber with cast in valve surface boxes, and on the following main pipe sizes</t>
  </si>
  <si>
    <t>J991.1</t>
  </si>
  <si>
    <t>PIPEWORK - MANHOLES AND PIPEWORK ANCILLARIES</t>
  </si>
  <si>
    <t>Manholes</t>
  </si>
  <si>
    <t>Blockwork Manhole</t>
  </si>
  <si>
    <t>Blockwork chamber complete with C20 concrete base, vented lockable manhole cover, valve surface boxes, galvanised step irons, as specified in the drawings, and of the following depths</t>
  </si>
  <si>
    <t>K171</t>
  </si>
  <si>
    <t>Other Chambers</t>
  </si>
  <si>
    <t>In situ Concrete Chambers</t>
  </si>
  <si>
    <t>Washout out fall structure, complete including flap valve, all fittings and pipework necessary to complete installation, as specified in drawings, and of the following depths; all fittings and pipework to PN 10</t>
  </si>
  <si>
    <t>K231</t>
  </si>
  <si>
    <t>Supply and construct grouted stone pitching using mortar mix 1:4, include 50mm thick coping using 1:2:4 concrete mix on top of the stone pitching of same width as the wall thickness for drains of cross section</t>
  </si>
  <si>
    <t>K 491</t>
  </si>
  <si>
    <r>
      <rPr>
        <sz val="10"/>
        <rFont val="Arial"/>
        <family val="2"/>
      </rPr>
      <t>Cross section area 0.5-1.0m</t>
    </r>
    <r>
      <rPr>
        <vertAlign val="superscript"/>
        <sz val="10"/>
        <rFont val="Arial"/>
        <family val="2"/>
      </rPr>
      <t>2</t>
    </r>
  </si>
  <si>
    <t>PIPEWORK-SUPPORTS AND PROTECTION, ANCILLARIES TO LAYING AND EXCAVATION</t>
  </si>
  <si>
    <t>In Pipe Trenches</t>
  </si>
  <si>
    <t>Extras to excavation in pipe trenches in the following materials</t>
  </si>
  <si>
    <t>L111</t>
  </si>
  <si>
    <t>In rock</t>
  </si>
  <si>
    <t>Valve Surface Boxes</t>
  </si>
  <si>
    <t>Valve surface box for DN 50 - DN 100 valves,  with lockable cover securely attached to main body of surface box by chain or bolt, include down pipe, complete as specified and to the following depths</t>
  </si>
  <si>
    <t>K251.2</t>
  </si>
  <si>
    <t>Other Pipework Ancillaries</t>
  </si>
  <si>
    <t>Marker Posts</t>
  </si>
  <si>
    <t>K820.1</t>
  </si>
  <si>
    <t>Marker posts for gate valves</t>
  </si>
  <si>
    <t>K820.2</t>
  </si>
  <si>
    <t>Marker posts for bulk meters</t>
  </si>
  <si>
    <t>Surrounds</t>
  </si>
  <si>
    <t>Pipe surrounds, of selected excavated granular material, for the following pipe sizes</t>
  </si>
  <si>
    <t>L521</t>
  </si>
  <si>
    <t>Diameter not exceeding  300 mm ND</t>
  </si>
  <si>
    <t>MISCELLANEOUS WORKS</t>
  </si>
  <si>
    <t>Supply and Install cold pressed galvanised steel sectional tank with external flanges and pitched cover with 1No. 1m wide access man way, 10m high tower, water level indicator (scale in cubic metres) and plates with inlet, outlet, washout and overflow connection complete with access points, ventilators (4 nr), walkway, handrailing, and internal and external access ladders with safety hoops, inclusive of painting, finishes and all necessary accessories to installation complete as specified and detailed in the drawings; to the Engineer's satisfaction. All tank accessories shall be of hot dipped galvanised steel.</t>
  </si>
  <si>
    <t>KKR W-3.1</t>
  </si>
  <si>
    <r>
      <rPr>
        <sz val="10"/>
        <color rgb="FF000000"/>
        <rFont val="Arial"/>
        <family val="2"/>
      </rPr>
      <t>Reservoir: 40m</t>
    </r>
    <r>
      <rPr>
        <vertAlign val="superscript"/>
        <sz val="10"/>
        <color rgb="FF000000"/>
        <rFont val="Arial"/>
        <family val="2"/>
      </rPr>
      <t>3</t>
    </r>
    <r>
      <rPr>
        <sz val="10"/>
        <color rgb="FF000000"/>
        <rFont val="Arial"/>
        <family val="2"/>
      </rPr>
      <t xml:space="preserve"> nominal capacity erected on 1.85m high reinforced concrete Tower</t>
    </r>
  </si>
  <si>
    <t>KKR W-3.2</t>
  </si>
  <si>
    <t>Supply and Installation of a 1.85m high Reinforced concrete tower.Refer to the drawing</t>
  </si>
  <si>
    <t>Fences</t>
  </si>
  <si>
    <t>X135</t>
  </si>
  <si>
    <t>100x100mm Concrete post of C25 concrete and wire galvanised wire chain link fence of gauge 10 to BS 1722, with triple row of barbed wire on top, anchored into blockwork dwarf wall as per drawings,  height 2-2.5 m</t>
  </si>
  <si>
    <t>Gates</t>
  </si>
  <si>
    <t xml:space="preserve">Supply and complete installation of painted metal field gate to BS 3470 include C25 reinforced concrete pad foundations and columns; and of the following widths </t>
  </si>
  <si>
    <t>X236</t>
  </si>
  <si>
    <t>Width 3.5 m, double leaf complete</t>
  </si>
  <si>
    <t>Collection, Page KKR W-3/1</t>
  </si>
  <si>
    <t>Collection, Page KKR W-3/2</t>
  </si>
  <si>
    <t>Collection, Page KKR W-3/3</t>
  </si>
  <si>
    <t>Collection, Page KKR W-3/4</t>
  </si>
  <si>
    <t>Collection, Page KKR W-3/5</t>
  </si>
  <si>
    <t>Collection, Page KKR W-3/6</t>
  </si>
  <si>
    <t>Collection, Page KKR W-3/7</t>
  </si>
  <si>
    <t>Collection, Page KKR W-3/8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</si>
</sst>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_(* \(#,##0\);_(* &quot;-&quot;_);_(@_)"/>
    <numFmt numFmtId="43" formatCode="_(* #,##0.00_);_(* \(#,##0.00\);_(* &quot;-&quot;??_);_(@_)"/>
    <numFmt numFmtId="164" formatCode="_-* #,##0_-;\-* #,##0_-;_-* &quot;-&quot;_-;_-@_-"/>
    <numFmt numFmtId="165" formatCode="_-* #,##0.00_-;\-* #,##0.00_-;_-* &quot;-&quot;??_-;_-@_-"/>
    <numFmt numFmtId="166" formatCode="_(* #,##0.0_);_(* \(#,##0.0\);_(* &quot;-&quot;??_);_(@_)"/>
    <numFmt numFmtId="167" formatCode="_-&quot;£&quot;* #,##0_-;\-&quot;£&quot;* #,##0_-;_-&quot;£&quot;* &quot;-&quot;_-;_-@_-"/>
    <numFmt numFmtId="168" formatCode="#,##0.0"/>
    <numFmt numFmtId="169" formatCode="_-&quot;£&quot;* #,##0.00_-;\-&quot;£&quot;* #,##0.00_-;_-&quot;£&quot;* &quot;-&quot;??_-;_-@_-"/>
    <numFmt numFmtId="170" formatCode="0.000"/>
    <numFmt numFmtId="171" formatCode="_-[$€-2]\ * #,##0.00_-;\-[$€-2]\ * #,##0.00_-;_-[$€-2]\ * &quot;-&quot;??_-"/>
    <numFmt numFmtId="172" formatCode="_(* #,##0_);_(* \(#,##0\);_(* &quot;-&quot;??_);_(@_)"/>
    <numFmt numFmtId="173" formatCode="_(* #,##0_);_(* \(#,##0\);_(* &quot; &quot;??_);_(@_)"/>
    <numFmt numFmtId="174" formatCode="#,##0.0000"/>
    <numFmt numFmtId="175" formatCode="0.0"/>
  </numFmts>
  <fonts count="45">
    <font>
      <sz val="10"/>
      <name val="Arial"/>
      <charset val="134"/>
    </font>
    <font>
      <sz val="10"/>
      <name val="Arial"/>
      <family val="2"/>
    </font>
    <font>
      <b/>
      <sz val="10"/>
      <name val="Arial"/>
      <family val="2"/>
    </font>
    <font>
      <sz val="10"/>
      <color indexed="8"/>
      <name val="Arial"/>
      <family val="2"/>
    </font>
    <font>
      <b/>
      <i/>
      <u/>
      <sz val="10"/>
      <name val="Arial"/>
      <family val="2"/>
    </font>
    <font>
      <b/>
      <u/>
      <sz val="10"/>
      <color indexed="8"/>
      <name val="Arial"/>
      <family val="2"/>
    </font>
    <font>
      <b/>
      <u/>
      <sz val="10"/>
      <name val="Arial"/>
      <family val="2"/>
    </font>
    <font>
      <b/>
      <i/>
      <sz val="10"/>
      <color indexed="8"/>
      <name val="Arial"/>
      <family val="2"/>
    </font>
    <font>
      <b/>
      <i/>
      <sz val="10"/>
      <name val="Arial"/>
      <family val="2"/>
    </font>
    <font>
      <u/>
      <sz val="10"/>
      <name val="Arial"/>
      <family val="2"/>
    </font>
    <font>
      <sz val="10"/>
      <color indexed="10"/>
      <name val="Arial"/>
      <family val="2"/>
    </font>
    <font>
      <i/>
      <sz val="10"/>
      <name val="Arial"/>
      <family val="2"/>
    </font>
    <font>
      <u/>
      <sz val="10"/>
      <color indexed="8"/>
      <name val="Arial"/>
      <family val="2"/>
    </font>
    <font>
      <sz val="10"/>
      <color rgb="FF000000"/>
      <name val="Arial"/>
      <family val="2"/>
    </font>
    <font>
      <b/>
      <sz val="10"/>
      <color indexed="10"/>
      <name val="Arial"/>
      <family val="2"/>
    </font>
    <font>
      <b/>
      <sz val="10"/>
      <color indexed="8"/>
      <name val="Arial"/>
      <family val="2"/>
    </font>
    <font>
      <sz val="10"/>
      <name val="Times New Roman"/>
      <family val="1"/>
    </font>
    <font>
      <sz val="10"/>
      <color theme="1"/>
      <name val="Arial"/>
      <family val="2"/>
    </font>
    <font>
      <b/>
      <sz val="10"/>
      <color theme="1"/>
      <name val="Arial"/>
      <family val="2"/>
    </font>
    <font>
      <sz val="10"/>
      <color rgb="FFFF0000"/>
      <name val="Arial"/>
      <family val="2"/>
    </font>
    <font>
      <sz val="11"/>
      <name val="Bookman Old Style"/>
      <family val="1"/>
    </font>
    <font>
      <sz val="12"/>
      <name val="Bookman Old Style"/>
      <family val="1"/>
    </font>
    <font>
      <b/>
      <i/>
      <sz val="12"/>
      <name val="Bookman Old Style"/>
      <family val="1"/>
    </font>
    <font>
      <sz val="14"/>
      <name val="Bookman Old Style"/>
      <family val="1"/>
    </font>
    <font>
      <b/>
      <sz val="14"/>
      <name val="Bookman Old Style"/>
      <family val="1"/>
    </font>
    <font>
      <b/>
      <sz val="12"/>
      <name val="Bookman Old Style"/>
      <family val="1"/>
    </font>
    <font>
      <sz val="12"/>
      <color indexed="8"/>
      <name val="Bookman Old Style"/>
      <family val="1"/>
    </font>
    <font>
      <b/>
      <sz val="12"/>
      <color indexed="8"/>
      <name val="Bookman Old Style"/>
      <family val="1"/>
    </font>
    <font>
      <sz val="11"/>
      <color indexed="8"/>
      <name val="Bookman Old Style"/>
      <family val="1"/>
    </font>
    <font>
      <b/>
      <sz val="11"/>
      <name val="Bookman Old Style"/>
      <family val="1"/>
    </font>
    <font>
      <b/>
      <sz val="11"/>
      <color rgb="FF000000"/>
      <name val="Bookman Old Style"/>
      <family val="1"/>
    </font>
    <font>
      <b/>
      <sz val="18"/>
      <name val="Bookman Old Style"/>
      <family val="1"/>
    </font>
    <font>
      <sz val="18"/>
      <name val="Bookman Old Style"/>
      <family val="1"/>
    </font>
    <font>
      <b/>
      <u/>
      <sz val="18"/>
      <name val="Bookman Old Style"/>
      <family val="1"/>
    </font>
    <font>
      <b/>
      <sz val="18"/>
      <color theme="1"/>
      <name val="Georgia"/>
      <family val="1"/>
    </font>
    <font>
      <sz val="18"/>
      <color theme="1"/>
      <name val="Georgia"/>
      <family val="1"/>
    </font>
    <font>
      <sz val="11"/>
      <color theme="1"/>
      <name val="Georgia"/>
      <family val="1"/>
    </font>
    <font>
      <sz val="11"/>
      <color indexed="8"/>
      <name val="Calibri"/>
      <family val="2"/>
    </font>
    <font>
      <sz val="11"/>
      <color theme="1"/>
      <name val="Calibri"/>
      <family val="2"/>
      <scheme val="minor"/>
    </font>
    <font>
      <sz val="11"/>
      <color theme="1"/>
      <name val="Arial"/>
      <family val="2"/>
    </font>
    <font>
      <vertAlign val="superscript"/>
      <sz val="10"/>
      <name val="Arial"/>
      <family val="2"/>
    </font>
    <font>
      <vertAlign val="superscript"/>
      <sz val="10"/>
      <color indexed="8"/>
      <name val="Arial"/>
      <family val="2"/>
    </font>
    <font>
      <sz val="11"/>
      <color rgb="FF000000"/>
      <name val="Bookman Old Style"/>
      <family val="1"/>
    </font>
    <font>
      <vertAlign val="superscript"/>
      <sz val="10"/>
      <color rgb="FF00000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0">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style="thin">
        <color theme="1"/>
      </left>
      <right style="thin">
        <color theme="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theme="1"/>
      </left>
      <right style="thin">
        <color indexed="8"/>
      </right>
      <top/>
      <bottom/>
      <diagonal/>
    </border>
    <border>
      <left style="thin">
        <color theme="1" tint="4.9989318521683403E-2"/>
      </left>
      <right style="thin">
        <color theme="1" tint="4.9989318521683403E-2"/>
      </right>
      <top/>
      <bottom/>
      <diagonal/>
    </border>
    <border>
      <left style="thin">
        <color theme="1"/>
      </left>
      <right style="thin">
        <color auto="1"/>
      </right>
      <top/>
      <bottom/>
      <diagonal/>
    </border>
    <border>
      <left style="thin">
        <color theme="1" tint="4.9989318521683403E-2"/>
      </left>
      <right style="thin">
        <color indexed="8"/>
      </right>
      <top/>
      <bottom/>
      <diagonal/>
    </border>
    <border>
      <left/>
      <right style="thin">
        <color indexed="8"/>
      </right>
      <top/>
      <bottom/>
      <diagonal/>
    </border>
    <border>
      <left style="thin">
        <color indexed="8"/>
      </left>
      <right style="thin">
        <color theme="1"/>
      </right>
      <top/>
      <bottom/>
      <diagonal/>
    </border>
    <border>
      <left/>
      <right style="thin">
        <color theme="1"/>
      </right>
      <top/>
      <bottom/>
      <diagonal/>
    </border>
    <border>
      <left style="thin">
        <color auto="1"/>
      </left>
      <right style="thin">
        <color indexed="8"/>
      </right>
      <top style="thin">
        <color auto="1"/>
      </top>
      <bottom/>
      <diagonal/>
    </border>
    <border>
      <left style="thin">
        <color indexed="8"/>
      </left>
      <right style="thin">
        <color indexed="8"/>
      </right>
      <top style="thin">
        <color auto="1"/>
      </top>
      <bottom/>
      <diagonal/>
    </border>
    <border>
      <left style="thin">
        <color indexed="8"/>
      </left>
      <right style="thin">
        <color auto="1"/>
      </right>
      <top style="thin">
        <color auto="1"/>
      </top>
      <bottom/>
      <diagonal/>
    </border>
    <border>
      <left style="thin">
        <color auto="1"/>
      </left>
      <right style="thin">
        <color indexed="8"/>
      </right>
      <top/>
      <bottom style="thin">
        <color auto="1"/>
      </bottom>
      <diagonal/>
    </border>
    <border>
      <left style="thin">
        <color indexed="8"/>
      </left>
      <right style="thin">
        <color indexed="8"/>
      </right>
      <top/>
      <bottom style="thin">
        <color auto="1"/>
      </bottom>
      <diagonal/>
    </border>
    <border>
      <left style="thin">
        <color indexed="8"/>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8"/>
      </left>
      <right style="thin">
        <color auto="1"/>
      </right>
      <top style="thin">
        <color indexed="8"/>
      </top>
      <bottom/>
      <diagonal/>
    </border>
    <border>
      <left style="thin">
        <color indexed="8"/>
      </left>
      <right style="thin">
        <color auto="1"/>
      </right>
      <top/>
      <bottom/>
      <diagonal/>
    </border>
    <border>
      <left style="thin">
        <color auto="1"/>
      </left>
      <right style="thin">
        <color auto="1"/>
      </right>
      <top style="thin">
        <color indexed="8"/>
      </top>
      <bottom/>
      <diagonal/>
    </border>
    <border>
      <left style="thin">
        <color auto="1"/>
      </left>
      <right style="thin">
        <color indexed="8"/>
      </right>
      <top/>
      <bottom/>
      <diagonal/>
    </border>
    <border>
      <left style="thin">
        <color auto="1"/>
      </left>
      <right style="thin">
        <color indexed="8"/>
      </right>
      <top/>
      <bottom style="thin">
        <color indexed="8"/>
      </bottom>
      <diagonal/>
    </border>
    <border>
      <left style="thin">
        <color indexed="8"/>
      </left>
      <right style="thin">
        <color auto="1"/>
      </right>
      <top/>
      <bottom style="thin">
        <color indexed="8"/>
      </bottom>
      <diagonal/>
    </border>
    <border>
      <left style="thin">
        <color indexed="8"/>
      </left>
      <right style="thin">
        <color auto="1"/>
      </right>
      <top style="thin">
        <color auto="1"/>
      </top>
      <bottom style="thin">
        <color auto="1"/>
      </bottom>
      <diagonal/>
    </border>
  </borders>
  <cellStyleXfs count="132">
    <xf numFmtId="0" fontId="0" fillId="0" borderId="0"/>
    <xf numFmtId="41" fontId="1" fillId="0" borderId="0" applyFont="0" applyFill="0" applyBorder="0" applyAlignment="0" applyProtection="0"/>
    <xf numFmtId="41" fontId="1" fillId="0" borderId="0" applyFont="0" applyFill="0" applyBorder="0" applyAlignment="0" applyProtection="0"/>
    <xf numFmtId="0"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ill="0" applyBorder="0" applyAlignment="0" applyProtection="0"/>
    <xf numFmtId="170" fontId="1" fillId="0" borderId="0" applyFill="0" applyBorder="0" applyAlignment="0" applyProtection="0"/>
    <xf numFmtId="165" fontId="1" fillId="0" borderId="0">
      <protection locked="0"/>
    </xf>
    <xf numFmtId="43" fontId="1" fillId="0" borderId="0" applyFont="0" applyFill="0" applyBorder="0" applyAlignment="0" applyProtection="0"/>
    <xf numFmtId="0"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applyFont="0"/>
    <xf numFmtId="0" fontId="37" fillId="0" borderId="0"/>
    <xf numFmtId="0" fontId="1" fillId="0" borderId="0"/>
    <xf numFmtId="0" fontId="37" fillId="0" borderId="0"/>
    <xf numFmtId="0" fontId="38" fillId="0" borderId="0"/>
    <xf numFmtId="0" fontId="39" fillId="0" borderId="0"/>
    <xf numFmtId="0" fontId="1" fillId="0" borderId="0"/>
    <xf numFmtId="0" fontId="1" fillId="0" borderId="0"/>
    <xf numFmtId="0" fontId="1" fillId="0" borderId="0"/>
    <xf numFmtId="0" fontId="1" fillId="0" borderId="0" applyFont="0"/>
    <xf numFmtId="0" fontId="1" fillId="0" borderId="0"/>
    <xf numFmtId="0" fontId="1" fillId="0" borderId="0"/>
    <xf numFmtId="0" fontId="1" fillId="0" borderId="0"/>
    <xf numFmtId="0" fontId="1" fillId="0" borderId="0" applyFont="0"/>
    <xf numFmtId="0" fontId="1" fillId="0" borderId="0"/>
    <xf numFmtId="0" fontId="1" fillId="0" borderId="0" applyFont="0"/>
    <xf numFmtId="0" fontId="1" fillId="0" borderId="0" applyFont="0"/>
    <xf numFmtId="0" fontId="1" fillId="0" borderId="0"/>
    <xf numFmtId="0" fontId="1" fillId="0" borderId="0" applyFont="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574">
    <xf numFmtId="0" fontId="0" fillId="0" borderId="0" xfId="0"/>
    <xf numFmtId="0" fontId="1" fillId="2" borderId="0" xfId="91" applyFill="1" applyAlignment="1">
      <alignment vertical="center"/>
    </xf>
    <xf numFmtId="0" fontId="2" fillId="2" borderId="0" xfId="91" applyFont="1" applyFill="1" applyAlignment="1">
      <alignment vertical="center"/>
    </xf>
    <xf numFmtId="0" fontId="3" fillId="2" borderId="0" xfId="91" applyFont="1" applyFill="1" applyAlignment="1">
      <alignment vertical="center"/>
    </xf>
    <xf numFmtId="0" fontId="1" fillId="0" borderId="0" xfId="92" applyAlignment="1">
      <alignment vertical="center"/>
    </xf>
    <xf numFmtId="0" fontId="1" fillId="2" borderId="0" xfId="92" applyFill="1"/>
    <xf numFmtId="0" fontId="2" fillId="2" borderId="0" xfId="92" applyFont="1" applyFill="1" applyAlignment="1">
      <alignment vertical="center"/>
    </xf>
    <xf numFmtId="0" fontId="3" fillId="2" borderId="0" xfId="92" applyFont="1" applyFill="1" applyAlignment="1">
      <alignment vertical="center"/>
    </xf>
    <xf numFmtId="0" fontId="1" fillId="2" borderId="0" xfId="92" applyFill="1" applyAlignment="1">
      <alignment vertical="center"/>
    </xf>
    <xf numFmtId="0" fontId="1" fillId="2" borderId="0" xfId="92" applyFill="1" applyAlignment="1">
      <alignment horizontal="center" vertical="center"/>
    </xf>
    <xf numFmtId="4" fontId="1" fillId="3" borderId="0" xfId="92" applyNumberFormat="1" applyFill="1" applyAlignment="1">
      <alignment horizontal="center" vertical="center"/>
    </xf>
    <xf numFmtId="173" fontId="1" fillId="3" borderId="0" xfId="9" applyNumberFormat="1" applyFont="1" applyFill="1" applyAlignment="1">
      <alignment horizontal="center" vertical="center"/>
    </xf>
    <xf numFmtId="173" fontId="1" fillId="2" borderId="0" xfId="9" applyNumberFormat="1" applyFont="1" applyFill="1" applyAlignment="1">
      <alignment vertical="center"/>
    </xf>
    <xf numFmtId="0" fontId="2"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172" fontId="1" fillId="2" borderId="0" xfId="41" applyNumberFormat="1" applyFont="1" applyFill="1" applyAlignment="1">
      <alignment horizontal="right" vertical="center"/>
    </xf>
    <xf numFmtId="0" fontId="2" fillId="3" borderId="0" xfId="92" applyFont="1" applyFill="1" applyAlignment="1">
      <alignment horizontal="center" vertical="center"/>
    </xf>
    <xf numFmtId="173" fontId="2" fillId="2" borderId="0" xfId="46" applyNumberFormat="1" applyFont="1" applyFill="1" applyAlignment="1">
      <alignment horizontal="right" vertical="center"/>
    </xf>
    <xf numFmtId="173" fontId="2" fillId="3" borderId="0" xfId="9" applyNumberFormat="1" applyFont="1" applyFill="1" applyAlignment="1">
      <alignment horizontal="left" vertical="center"/>
    </xf>
    <xf numFmtId="4" fontId="2" fillId="3" borderId="0" xfId="92" applyNumberFormat="1" applyFont="1" applyFill="1" applyAlignment="1">
      <alignment horizontal="center" vertical="center"/>
    </xf>
    <xf numFmtId="173" fontId="2" fillId="3" borderId="0" xfId="9" applyNumberFormat="1" applyFont="1" applyFill="1" applyAlignment="1">
      <alignment horizontal="center" vertical="center"/>
    </xf>
    <xf numFmtId="173" fontId="2" fillId="3" borderId="0" xfId="9" applyNumberFormat="1" applyFont="1" applyFill="1" applyAlignment="1">
      <alignment vertical="center"/>
    </xf>
    <xf numFmtId="3" fontId="4" fillId="3" borderId="0" xfId="92" applyNumberFormat="1" applyFont="1" applyFill="1" applyAlignment="1">
      <alignment horizontal="left" vertical="center"/>
    </xf>
    <xf numFmtId="0" fontId="2" fillId="2" borderId="1" xfId="92" applyFont="1" applyFill="1" applyBorder="1" applyAlignment="1">
      <alignment horizontal="center" vertical="center"/>
    </xf>
    <xf numFmtId="4" fontId="2" fillId="2" borderId="1" xfId="92" applyNumberFormat="1" applyFont="1" applyFill="1" applyBorder="1" applyAlignment="1">
      <alignment horizontal="center" vertical="center"/>
    </xf>
    <xf numFmtId="173" fontId="2" fillId="2" borderId="1" xfId="9" applyNumberFormat="1" applyFont="1" applyFill="1" applyBorder="1" applyAlignment="1">
      <alignment horizontal="center" vertical="center"/>
    </xf>
    <xf numFmtId="3" fontId="2" fillId="2" borderId="0" xfId="92" applyNumberFormat="1" applyFont="1" applyFill="1" applyAlignment="1">
      <alignment horizontal="center" vertical="center" wrapText="1"/>
    </xf>
    <xf numFmtId="0" fontId="2" fillId="2" borderId="2" xfId="92" applyFont="1" applyFill="1" applyBorder="1" applyAlignment="1">
      <alignment horizontal="center" vertical="center"/>
    </xf>
    <xf numFmtId="0" fontId="2" fillId="2" borderId="2" xfId="92" applyFont="1" applyFill="1" applyBorder="1" applyAlignment="1">
      <alignment vertical="center"/>
    </xf>
    <xf numFmtId="4" fontId="2" fillId="2" borderId="2" xfId="92" applyNumberFormat="1" applyFont="1" applyFill="1" applyBorder="1" applyAlignment="1">
      <alignment horizontal="center" vertical="center"/>
    </xf>
    <xf numFmtId="173" fontId="2" fillId="2" borderId="2" xfId="9" applyNumberFormat="1" applyFont="1" applyFill="1" applyBorder="1" applyAlignment="1">
      <alignment horizontal="center" vertical="center"/>
    </xf>
    <xf numFmtId="0" fontId="2" fillId="2" borderId="3" xfId="92" applyFont="1" applyFill="1" applyBorder="1" applyAlignment="1">
      <alignment horizontal="center" vertical="center"/>
    </xf>
    <xf numFmtId="0" fontId="2" fillId="3" borderId="1" xfId="92" applyFont="1" applyFill="1" applyBorder="1" applyAlignment="1">
      <alignment vertical="center"/>
    </xf>
    <xf numFmtId="0" fontId="2" fillId="3" borderId="3" xfId="92" applyFont="1" applyFill="1" applyBorder="1" applyAlignment="1">
      <alignment horizontal="left" vertical="center"/>
    </xf>
    <xf numFmtId="4" fontId="2" fillId="3" borderId="3" xfId="92" applyNumberFormat="1" applyFont="1" applyFill="1" applyBorder="1" applyAlignment="1">
      <alignment horizontal="right" vertical="center"/>
    </xf>
    <xf numFmtId="173" fontId="2" fillId="2" borderId="3" xfId="9" applyNumberFormat="1" applyFont="1" applyFill="1" applyBorder="1" applyAlignment="1">
      <alignment horizontal="right" vertical="center"/>
    </xf>
    <xf numFmtId="173" fontId="2" fillId="2" borderId="3" xfId="9" applyNumberFormat="1" applyFont="1" applyFill="1" applyBorder="1" applyAlignment="1">
      <alignment horizontal="center" vertical="center"/>
    </xf>
    <xf numFmtId="0" fontId="2" fillId="2" borderId="3" xfId="92" applyFont="1" applyFill="1" applyBorder="1" applyAlignment="1">
      <alignment horizontal="left" vertical="center" wrapText="1"/>
    </xf>
    <xf numFmtId="0" fontId="2" fillId="2" borderId="3" xfId="92" applyFont="1" applyFill="1" applyBorder="1" applyAlignment="1">
      <alignment vertical="center"/>
    </xf>
    <xf numFmtId="4" fontId="2" fillId="3" borderId="3" xfId="92" applyNumberFormat="1" applyFont="1" applyFill="1" applyBorder="1" applyAlignment="1">
      <alignment vertical="center"/>
    </xf>
    <xf numFmtId="173" fontId="2" fillId="3" borderId="3" xfId="9" applyNumberFormat="1" applyFont="1" applyFill="1" applyBorder="1" applyAlignment="1">
      <alignment vertical="center"/>
    </xf>
    <xf numFmtId="0" fontId="1" fillId="2" borderId="3" xfId="92" applyFill="1" applyBorder="1" applyAlignment="1">
      <alignment horizontal="left" vertical="center" wrapText="1"/>
    </xf>
    <xf numFmtId="168" fontId="2" fillId="3" borderId="3" xfId="92" applyNumberFormat="1" applyFont="1" applyFill="1" applyBorder="1" applyAlignment="1">
      <alignment vertical="center"/>
    </xf>
    <xf numFmtId="0" fontId="3" fillId="2" borderId="3" xfId="92" applyFont="1" applyFill="1" applyBorder="1" applyAlignment="1">
      <alignment horizontal="left" vertical="center" wrapText="1"/>
    </xf>
    <xf numFmtId="0" fontId="3" fillId="0" borderId="3" xfId="91" applyFont="1" applyBorder="1" applyAlignment="1">
      <alignment horizontal="center" vertical="center"/>
    </xf>
    <xf numFmtId="0" fontId="5" fillId="0" borderId="4" xfId="91" applyFont="1" applyBorder="1" applyAlignment="1">
      <alignment vertical="center"/>
    </xf>
    <xf numFmtId="174" fontId="3" fillId="0" borderId="3" xfId="18" applyNumberFormat="1" applyFont="1" applyBorder="1" applyAlignment="1">
      <alignment horizontal="center" vertical="center"/>
    </xf>
    <xf numFmtId="173" fontId="3" fillId="0" borderId="3" xfId="9" applyNumberFormat="1" applyFont="1" applyBorder="1" applyAlignment="1">
      <alignment horizontal="center" vertical="center"/>
    </xf>
    <xf numFmtId="173" fontId="3" fillId="0" borderId="3" xfId="9" applyNumberFormat="1" applyFont="1" applyBorder="1" applyAlignment="1">
      <alignment horizontal="right" vertical="center"/>
    </xf>
    <xf numFmtId="0" fontId="3" fillId="0" borderId="4" xfId="91" applyFont="1" applyBorder="1" applyAlignment="1">
      <alignment vertical="center"/>
    </xf>
    <xf numFmtId="0" fontId="1" fillId="2" borderId="3" xfId="92" applyFill="1" applyBorder="1" applyAlignment="1">
      <alignment horizontal="center" vertical="center"/>
    </xf>
    <xf numFmtId="0" fontId="3" fillId="0" borderId="4" xfId="91" applyFont="1" applyBorder="1" applyAlignment="1">
      <alignment horizontal="left" vertical="center"/>
    </xf>
    <xf numFmtId="3" fontId="3" fillId="0" borderId="3" xfId="18" applyNumberFormat="1" applyFont="1" applyBorder="1" applyAlignment="1">
      <alignment horizontal="center" vertical="center"/>
    </xf>
    <xf numFmtId="173" fontId="1" fillId="2" borderId="3" xfId="9" applyNumberFormat="1" applyFont="1" applyFill="1" applyBorder="1" applyAlignment="1">
      <alignment horizontal="right" vertical="center"/>
    </xf>
    <xf numFmtId="43" fontId="1" fillId="3" borderId="3" xfId="18" applyFont="1" applyFill="1" applyBorder="1" applyAlignment="1">
      <alignment horizontal="center" vertical="center"/>
    </xf>
    <xf numFmtId="0" fontId="6" fillId="2" borderId="3" xfId="91" applyFont="1" applyFill="1" applyBorder="1" applyAlignment="1">
      <alignment vertical="center"/>
    </xf>
    <xf numFmtId="0" fontId="1" fillId="2" borderId="3" xfId="91" applyFill="1" applyBorder="1" applyAlignment="1">
      <alignment vertical="center"/>
    </xf>
    <xf numFmtId="168" fontId="1" fillId="3" borderId="3" xfId="91" applyNumberFormat="1" applyFill="1" applyBorder="1" applyAlignment="1">
      <alignment vertical="center"/>
    </xf>
    <xf numFmtId="173" fontId="1" fillId="2" borderId="3" xfId="9" applyNumberFormat="1" applyFont="1" applyFill="1" applyBorder="1" applyAlignment="1">
      <alignment vertical="center"/>
    </xf>
    <xf numFmtId="0" fontId="7" fillId="0" borderId="4" xfId="91" applyFont="1" applyBorder="1" applyAlignment="1">
      <alignment vertical="center"/>
    </xf>
    <xf numFmtId="4" fontId="3" fillId="0" borderId="3" xfId="18" applyNumberFormat="1" applyFont="1" applyBorder="1" applyAlignment="1">
      <alignment horizontal="center" vertical="center"/>
    </xf>
    <xf numFmtId="0" fontId="3" fillId="0" borderId="4" xfId="91" applyFont="1" applyBorder="1" applyAlignment="1">
      <alignment horizontal="left" vertical="center" wrapText="1"/>
    </xf>
    <xf numFmtId="168" fontId="3" fillId="0" borderId="3" xfId="91" applyNumberFormat="1" applyFont="1" applyBorder="1" applyAlignment="1">
      <alignment horizontal="center" vertical="center"/>
    </xf>
    <xf numFmtId="3" fontId="1" fillId="3" borderId="3" xfId="91" applyNumberFormat="1" applyFill="1" applyBorder="1" applyAlignment="1">
      <alignment vertical="center"/>
    </xf>
    <xf numFmtId="0" fontId="8" fillId="2" borderId="3" xfId="91" applyFont="1" applyFill="1" applyBorder="1" applyAlignment="1">
      <alignment vertical="center"/>
    </xf>
    <xf numFmtId="0" fontId="9" fillId="2" borderId="3" xfId="91" applyFont="1" applyFill="1" applyBorder="1" applyAlignment="1">
      <alignment horizontal="left" vertical="center" wrapText="1"/>
    </xf>
    <xf numFmtId="0" fontId="1" fillId="2" borderId="5" xfId="91" applyFill="1" applyBorder="1" applyAlignment="1">
      <alignment horizontal="center" vertical="center"/>
    </xf>
    <xf numFmtId="4" fontId="1" fillId="2" borderId="5" xfId="91" applyNumberFormat="1" applyFill="1" applyBorder="1" applyAlignment="1">
      <alignment horizontal="center" vertical="center"/>
    </xf>
    <xf numFmtId="173" fontId="1" fillId="2" borderId="0" xfId="9" applyNumberFormat="1" applyFont="1" applyFill="1" applyBorder="1" applyAlignment="1">
      <alignment horizontal="center" vertical="center"/>
    </xf>
    <xf numFmtId="0" fontId="1" fillId="2" borderId="3" xfId="91" applyFill="1" applyBorder="1" applyAlignment="1">
      <alignment horizontal="left" vertical="center" wrapText="1"/>
    </xf>
    <xf numFmtId="168" fontId="1" fillId="2" borderId="5" xfId="91" applyNumberFormat="1" applyFill="1" applyBorder="1" applyAlignment="1">
      <alignment horizontal="center" vertical="center"/>
    </xf>
    <xf numFmtId="173" fontId="1" fillId="2" borderId="3" xfId="9" applyNumberFormat="1" applyFont="1" applyFill="1" applyBorder="1" applyAlignment="1">
      <alignment horizontal="center" vertical="center"/>
    </xf>
    <xf numFmtId="3" fontId="1" fillId="2" borderId="5" xfId="91" applyNumberFormat="1" applyFill="1" applyBorder="1" applyAlignment="1">
      <alignment horizontal="center" vertical="center"/>
    </xf>
    <xf numFmtId="0" fontId="6" fillId="2" borderId="3" xfId="91" applyFont="1" applyFill="1" applyBorder="1" applyAlignment="1">
      <alignment horizontal="left" vertical="center" wrapText="1"/>
    </xf>
    <xf numFmtId="0" fontId="8" fillId="2" borderId="3" xfId="91" applyFont="1" applyFill="1" applyBorder="1" applyAlignment="1">
      <alignment horizontal="left" vertical="center" wrapText="1"/>
    </xf>
    <xf numFmtId="0" fontId="1" fillId="2" borderId="4" xfId="91" applyFill="1" applyBorder="1" applyAlignment="1">
      <alignment horizontal="left" vertical="center" wrapText="1"/>
    </xf>
    <xf numFmtId="173" fontId="1" fillId="3" borderId="3" xfId="9" applyNumberFormat="1" applyFont="1" applyFill="1" applyBorder="1" applyAlignment="1" applyProtection="1">
      <alignment horizontal="center" vertical="center"/>
    </xf>
    <xf numFmtId="168" fontId="1" fillId="2" borderId="3" xfId="91" applyNumberFormat="1" applyFill="1" applyBorder="1" applyAlignment="1">
      <alignment horizontal="center" vertical="center"/>
    </xf>
    <xf numFmtId="1" fontId="1" fillId="2" borderId="3" xfId="91" applyNumberFormat="1" applyFill="1" applyBorder="1" applyAlignment="1">
      <alignment horizontal="center" vertical="center"/>
    </xf>
    <xf numFmtId="43" fontId="2" fillId="3" borderId="6" xfId="18" applyFont="1" applyFill="1" applyBorder="1" applyAlignment="1" applyProtection="1">
      <alignment horizontal="center" vertical="center"/>
    </xf>
    <xf numFmtId="0" fontId="2" fillId="3" borderId="7" xfId="91" applyFont="1" applyFill="1" applyBorder="1" applyAlignment="1">
      <alignment horizontal="left" vertical="center" wrapText="1"/>
    </xf>
    <xf numFmtId="0" fontId="2" fillId="3" borderId="7" xfId="91" applyFont="1" applyFill="1" applyBorder="1" applyAlignment="1">
      <alignment horizontal="center" vertical="center"/>
    </xf>
    <xf numFmtId="1" fontId="2" fillId="3" borderId="7" xfId="91" applyNumberFormat="1" applyFont="1" applyFill="1" applyBorder="1" applyAlignment="1">
      <alignment horizontal="center" vertical="center"/>
    </xf>
    <xf numFmtId="173" fontId="2" fillId="3" borderId="8" xfId="9" applyNumberFormat="1" applyFont="1" applyFill="1" applyBorder="1" applyAlignment="1">
      <alignment horizontal="right" vertical="center"/>
    </xf>
    <xf numFmtId="173" fontId="2" fillId="3" borderId="9" xfId="9" applyNumberFormat="1" applyFont="1" applyFill="1" applyBorder="1" applyAlignment="1">
      <alignment vertical="center"/>
    </xf>
    <xf numFmtId="0" fontId="8" fillId="2" borderId="4" xfId="91" applyFont="1" applyFill="1" applyBorder="1" applyAlignment="1">
      <alignment horizontal="left" vertical="center" wrapText="1"/>
    </xf>
    <xf numFmtId="0" fontId="9" fillId="2" borderId="4" xfId="91" applyFont="1" applyFill="1" applyBorder="1" applyAlignment="1">
      <alignment horizontal="left" vertical="center" wrapText="1"/>
    </xf>
    <xf numFmtId="2" fontId="1" fillId="2" borderId="3" xfId="91" applyNumberFormat="1" applyFill="1" applyBorder="1" applyAlignment="1">
      <alignment horizontal="center" vertical="center"/>
    </xf>
    <xf numFmtId="0" fontId="4" fillId="3" borderId="3" xfId="91" applyFont="1" applyFill="1" applyBorder="1" applyAlignment="1">
      <alignment vertical="center"/>
    </xf>
    <xf numFmtId="0" fontId="1" fillId="2" borderId="3" xfId="91" applyFill="1" applyBorder="1" applyAlignment="1">
      <alignment horizontal="center" vertical="center"/>
    </xf>
    <xf numFmtId="173" fontId="1" fillId="0" borderId="10" xfId="9" applyNumberFormat="1" applyFont="1" applyBorder="1" applyAlignment="1">
      <alignment horizontal="center" vertical="center"/>
    </xf>
    <xf numFmtId="3" fontId="1" fillId="2" borderId="11" xfId="91" applyNumberFormat="1" applyFill="1" applyBorder="1" applyAlignment="1">
      <alignment vertical="center"/>
    </xf>
    <xf numFmtId="173" fontId="1" fillId="0" borderId="3" xfId="9" applyNumberFormat="1" applyFont="1" applyBorder="1" applyAlignment="1">
      <alignment horizontal="center" vertical="center"/>
    </xf>
    <xf numFmtId="0" fontId="1" fillId="0" borderId="3" xfId="91" applyBorder="1" applyAlignment="1">
      <alignment horizontal="center" vertical="center"/>
    </xf>
    <xf numFmtId="0" fontId="1" fillId="0" borderId="4" xfId="92" applyBorder="1" applyAlignment="1">
      <alignment horizontal="left" vertical="center" wrapText="1"/>
    </xf>
    <xf numFmtId="3" fontId="1" fillId="0" borderId="3" xfId="16" applyNumberFormat="1" applyFont="1" applyFill="1" applyBorder="1" applyAlignment="1">
      <alignment horizontal="center" vertical="center"/>
    </xf>
    <xf numFmtId="173" fontId="1" fillId="0" borderId="3" xfId="9" applyNumberFormat="1" applyFont="1" applyFill="1" applyBorder="1" applyAlignment="1">
      <alignment horizontal="right" vertical="center"/>
    </xf>
    <xf numFmtId="4" fontId="3" fillId="0" borderId="3" xfId="91" applyNumberFormat="1" applyFont="1" applyBorder="1" applyAlignment="1">
      <alignment horizontal="center" vertical="center"/>
    </xf>
    <xf numFmtId="173" fontId="3" fillId="0" borderId="3" xfId="9" applyNumberFormat="1" applyFont="1" applyFill="1" applyBorder="1" applyAlignment="1">
      <alignment horizontal="center" vertical="center"/>
    </xf>
    <xf numFmtId="168" fontId="1" fillId="0" borderId="3" xfId="16" applyNumberFormat="1" applyFont="1" applyFill="1" applyBorder="1" applyAlignment="1">
      <alignment horizontal="center" vertical="center"/>
    </xf>
    <xf numFmtId="0" fontId="1" fillId="0" borderId="13" xfId="91" applyBorder="1" applyAlignment="1">
      <alignment horizontal="center" vertical="center"/>
    </xf>
    <xf numFmtId="4" fontId="1" fillId="2" borderId="3" xfId="91" applyNumberFormat="1" applyFill="1" applyBorder="1" applyAlignment="1">
      <alignment horizontal="center" vertical="center"/>
    </xf>
    <xf numFmtId="0" fontId="6" fillId="2" borderId="4" xfId="91" applyFont="1" applyFill="1" applyBorder="1" applyAlignment="1">
      <alignment horizontal="left" vertical="center" wrapText="1"/>
    </xf>
    <xf numFmtId="0" fontId="8" fillId="3" borderId="4" xfId="91" applyFont="1" applyFill="1" applyBorder="1" applyAlignment="1">
      <alignment vertical="center"/>
    </xf>
    <xf numFmtId="0" fontId="6" fillId="2" borderId="4" xfId="91" applyFont="1" applyFill="1" applyBorder="1" applyAlignment="1">
      <alignment vertical="center"/>
    </xf>
    <xf numFmtId="0" fontId="1" fillId="2" borderId="4" xfId="91" applyFill="1" applyBorder="1" applyAlignment="1">
      <alignment vertical="center"/>
    </xf>
    <xf numFmtId="43" fontId="1" fillId="2" borderId="0" xfId="9" applyFont="1" applyFill="1" applyAlignment="1">
      <alignment horizontal="center" vertical="center"/>
    </xf>
    <xf numFmtId="43" fontId="1" fillId="2" borderId="0" xfId="21" applyFont="1" applyFill="1" applyAlignment="1">
      <alignment vertical="center"/>
    </xf>
    <xf numFmtId="0" fontId="1" fillId="0" borderId="5" xfId="92" applyBorder="1" applyAlignment="1">
      <alignment horizontal="center" vertical="center"/>
    </xf>
    <xf numFmtId="0" fontId="6" fillId="0" borderId="3" xfId="92" applyFont="1" applyBorder="1" applyAlignment="1">
      <alignment vertical="center" wrapText="1"/>
    </xf>
    <xf numFmtId="175" fontId="1" fillId="0" borderId="3" xfId="9" applyNumberFormat="1" applyFont="1" applyBorder="1" applyAlignment="1">
      <alignment horizontal="center" vertical="center"/>
    </xf>
    <xf numFmtId="173" fontId="1" fillId="0" borderId="3" xfId="9" applyNumberFormat="1" applyFont="1" applyBorder="1" applyAlignment="1">
      <alignment horizontal="right" vertical="center"/>
    </xf>
    <xf numFmtId="0" fontId="10" fillId="0" borderId="3" xfId="92" applyFont="1" applyBorder="1" applyAlignment="1">
      <alignment vertical="center" wrapText="1"/>
    </xf>
    <xf numFmtId="0" fontId="6" fillId="2" borderId="3" xfId="92" applyFont="1" applyFill="1" applyBorder="1" applyAlignment="1">
      <alignment horizontal="left" vertical="center" wrapText="1"/>
    </xf>
    <xf numFmtId="175" fontId="1" fillId="2" borderId="3" xfId="9" applyNumberFormat="1" applyFont="1" applyFill="1" applyBorder="1" applyAlignment="1">
      <alignment horizontal="center" vertical="center"/>
    </xf>
    <xf numFmtId="0" fontId="8" fillId="2" borderId="3" xfId="92" applyFont="1" applyFill="1" applyBorder="1" applyAlignment="1">
      <alignment vertical="center" wrapText="1"/>
    </xf>
    <xf numFmtId="0" fontId="1" fillId="2" borderId="3" xfId="92" applyFill="1" applyBorder="1" applyAlignment="1">
      <alignment vertical="center" wrapText="1"/>
    </xf>
    <xf numFmtId="0" fontId="9" fillId="0" borderId="3" xfId="92" applyFont="1" applyBorder="1" applyAlignment="1">
      <alignment horizontal="left" vertical="center" wrapText="1"/>
    </xf>
    <xf numFmtId="0" fontId="1" fillId="0" borderId="3" xfId="92" applyBorder="1" applyAlignment="1">
      <alignment horizontal="left" vertical="center" wrapText="1"/>
    </xf>
    <xf numFmtId="0" fontId="11" fillId="0" borderId="3" xfId="92" applyFont="1" applyBorder="1" applyAlignment="1">
      <alignment vertical="center" wrapText="1"/>
    </xf>
    <xf numFmtId="0" fontId="9" fillId="2" borderId="3" xfId="92" applyFont="1" applyFill="1" applyBorder="1" applyAlignment="1">
      <alignment horizontal="left" vertical="center" wrapText="1"/>
    </xf>
    <xf numFmtId="3" fontId="3" fillId="2" borderId="3" xfId="92" applyNumberFormat="1" applyFont="1" applyFill="1" applyBorder="1" applyAlignment="1">
      <alignment horizontal="center" vertical="center"/>
    </xf>
    <xf numFmtId="0" fontId="9" fillId="3" borderId="3" xfId="91" applyFont="1" applyFill="1" applyBorder="1" applyAlignment="1">
      <alignment vertical="center"/>
    </xf>
    <xf numFmtId="173" fontId="1" fillId="0" borderId="5" xfId="9" applyNumberFormat="1" applyFont="1" applyFill="1" applyBorder="1" applyAlignment="1">
      <alignment horizontal="right" vertical="center"/>
    </xf>
    <xf numFmtId="0" fontId="5" fillId="0" borderId="4" xfId="91" applyFont="1" applyBorder="1" applyAlignment="1">
      <alignment horizontal="left" vertical="center" wrapText="1"/>
    </xf>
    <xf numFmtId="0" fontId="5" fillId="0" borderId="3" xfId="91" applyFont="1" applyBorder="1" applyAlignment="1">
      <alignment vertical="center"/>
    </xf>
    <xf numFmtId="174" fontId="3" fillId="0" borderId="3" xfId="91" applyNumberFormat="1" applyFont="1" applyBorder="1" applyAlignment="1">
      <alignment horizontal="center" vertical="center"/>
    </xf>
    <xf numFmtId="0" fontId="1" fillId="2" borderId="3" xfId="92" applyFill="1" applyBorder="1" applyAlignment="1">
      <alignment vertical="center"/>
    </xf>
    <xf numFmtId="168" fontId="1" fillId="2" borderId="3" xfId="92" applyNumberFormat="1" applyFill="1" applyBorder="1" applyAlignment="1">
      <alignment horizontal="center" vertical="center"/>
    </xf>
    <xf numFmtId="0" fontId="1" fillId="0" borderId="3" xfId="91" applyBorder="1" applyAlignment="1">
      <alignment horizontal="left" vertical="center"/>
    </xf>
    <xf numFmtId="0" fontId="12" fillId="0" borderId="4" xfId="91" applyFont="1" applyBorder="1" applyAlignment="1">
      <alignment horizontal="left" vertical="center" wrapText="1"/>
    </xf>
    <xf numFmtId="3" fontId="1" fillId="0" borderId="3" xfId="91" applyNumberFormat="1" applyBorder="1" applyAlignment="1">
      <alignment horizontal="center" vertical="center"/>
    </xf>
    <xf numFmtId="173" fontId="1" fillId="2" borderId="14" xfId="9" applyNumberFormat="1" applyFont="1" applyFill="1" applyBorder="1" applyAlignment="1">
      <alignment horizontal="right" vertical="center"/>
    </xf>
    <xf numFmtId="0" fontId="9" fillId="0" borderId="4" xfId="91" applyFont="1" applyBorder="1" applyAlignment="1">
      <alignment horizontal="left" vertical="center" wrapText="1"/>
    </xf>
    <xf numFmtId="0" fontId="1" fillId="0" borderId="4" xfId="91" applyBorder="1" applyAlignment="1">
      <alignment horizontal="left" vertical="center" wrapText="1"/>
    </xf>
    <xf numFmtId="168" fontId="3" fillId="0" borderId="3" xfId="18" applyNumberFormat="1" applyFont="1" applyBorder="1" applyAlignment="1">
      <alignment horizontal="center" vertical="center"/>
    </xf>
    <xf numFmtId="43" fontId="1" fillId="0" borderId="0" xfId="9" applyFont="1" applyAlignment="1">
      <alignment horizontal="center" vertical="center"/>
    </xf>
    <xf numFmtId="0" fontId="5" fillId="0" borderId="3" xfId="92" applyFont="1" applyBorder="1" applyAlignment="1">
      <alignment horizontal="left" vertical="center" wrapText="1"/>
    </xf>
    <xf numFmtId="0" fontId="3" fillId="0" borderId="3" xfId="91" applyFont="1" applyBorder="1" applyAlignment="1">
      <alignment horizontal="left" vertical="center"/>
    </xf>
    <xf numFmtId="0" fontId="7" fillId="0" borderId="3" xfId="91" applyFont="1" applyBorder="1" applyAlignment="1">
      <alignment vertical="center"/>
    </xf>
    <xf numFmtId="3" fontId="3" fillId="0" borderId="3" xfId="91" applyNumberFormat="1" applyFont="1" applyBorder="1" applyAlignment="1">
      <alignment horizontal="center" vertical="center"/>
    </xf>
    <xf numFmtId="0" fontId="12" fillId="0" borderId="3" xfId="91" applyFont="1" applyBorder="1" applyAlignment="1">
      <alignment horizontal="left" vertical="center" wrapText="1"/>
    </xf>
    <xf numFmtId="0" fontId="3" fillId="0" borderId="4" xfId="92" applyFont="1" applyBorder="1" applyAlignment="1">
      <alignment horizontal="left" vertical="center" wrapText="1"/>
    </xf>
    <xf numFmtId="0" fontId="3" fillId="0" borderId="3" xfId="92" applyFont="1" applyBorder="1" applyAlignment="1">
      <alignment horizontal="center" vertical="center"/>
    </xf>
    <xf numFmtId="3" fontId="3" fillId="0" borderId="3" xfId="92" applyNumberFormat="1" applyFont="1" applyBorder="1" applyAlignment="1">
      <alignment horizontal="center" vertical="center"/>
    </xf>
    <xf numFmtId="173" fontId="1" fillId="0" borderId="15" xfId="9" applyNumberFormat="1" applyFont="1" applyFill="1" applyBorder="1" applyAlignment="1">
      <alignment horizontal="right" vertical="center"/>
    </xf>
    <xf numFmtId="0" fontId="3" fillId="0" borderId="3" xfId="91" applyFont="1" applyBorder="1" applyAlignment="1">
      <alignment vertical="center"/>
    </xf>
    <xf numFmtId="173" fontId="3" fillId="0" borderId="3" xfId="9" applyNumberFormat="1" applyFont="1" applyFill="1" applyBorder="1" applyAlignment="1">
      <alignment horizontal="right" vertical="center"/>
    </xf>
    <xf numFmtId="0" fontId="3" fillId="2" borderId="3" xfId="91" applyFont="1" applyFill="1" applyBorder="1" applyAlignment="1">
      <alignment horizontal="center" vertical="center"/>
    </xf>
    <xf numFmtId="0" fontId="7" fillId="2" borderId="3" xfId="91" applyFont="1" applyFill="1" applyBorder="1" applyAlignment="1">
      <alignment vertical="center"/>
    </xf>
    <xf numFmtId="3" fontId="3" fillId="2" borderId="3" xfId="91" applyNumberFormat="1" applyFont="1" applyFill="1" applyBorder="1" applyAlignment="1">
      <alignment horizontal="center" vertical="center"/>
    </xf>
    <xf numFmtId="173" fontId="3" fillId="2" borderId="3" xfId="9" applyNumberFormat="1" applyFont="1" applyFill="1" applyBorder="1" applyAlignment="1">
      <alignment horizontal="center" vertical="center"/>
    </xf>
    <xf numFmtId="0" fontId="3" fillId="2" borderId="3" xfId="91" applyFont="1" applyFill="1" applyBorder="1" applyAlignment="1">
      <alignment vertical="center"/>
    </xf>
    <xf numFmtId="0" fontId="3" fillId="2" borderId="3" xfId="91" applyFont="1" applyFill="1" applyBorder="1" applyAlignment="1">
      <alignment horizontal="left" vertical="center" wrapText="1"/>
    </xf>
    <xf numFmtId="0" fontId="3" fillId="2" borderId="16" xfId="92" applyFont="1" applyFill="1" applyBorder="1" applyAlignment="1">
      <alignment horizontal="center" vertical="center"/>
    </xf>
    <xf numFmtId="0" fontId="3" fillId="2" borderId="17" xfId="92" applyFont="1" applyFill="1" applyBorder="1" applyAlignment="1">
      <alignment horizontal="center" vertical="center"/>
    </xf>
    <xf numFmtId="0" fontId="1" fillId="2" borderId="18" xfId="92" applyFill="1" applyBorder="1" applyAlignment="1">
      <alignment horizontal="center" vertical="center"/>
    </xf>
    <xf numFmtId="0" fontId="9" fillId="2" borderId="3" xfId="96" applyFont="1" applyFill="1" applyBorder="1" applyAlignment="1">
      <alignment horizontal="left" vertical="center" wrapText="1"/>
    </xf>
    <xf numFmtId="0" fontId="1" fillId="2" borderId="5" xfId="92" applyFill="1" applyBorder="1" applyAlignment="1">
      <alignment horizontal="center" vertical="center"/>
    </xf>
    <xf numFmtId="3" fontId="1" fillId="2" borderId="5" xfId="92" applyNumberFormat="1" applyFill="1" applyBorder="1" applyAlignment="1">
      <alignment horizontal="center" vertical="center"/>
    </xf>
    <xf numFmtId="173" fontId="1" fillId="2" borderId="4" xfId="9" applyNumberFormat="1" applyFont="1" applyFill="1" applyBorder="1" applyAlignment="1">
      <alignment vertical="center"/>
    </xf>
    <xf numFmtId="173" fontId="1" fillId="2" borderId="16" xfId="9" applyNumberFormat="1" applyFont="1" applyFill="1" applyBorder="1" applyAlignment="1">
      <alignment horizontal="right" vertical="center"/>
    </xf>
    <xf numFmtId="0" fontId="8" fillId="0" borderId="3" xfId="91" applyFont="1" applyBorder="1" applyAlignment="1">
      <alignment vertical="center"/>
    </xf>
    <xf numFmtId="1" fontId="1" fillId="0" borderId="3" xfId="91" applyNumberFormat="1" applyBorder="1" applyAlignment="1">
      <alignment horizontal="center" vertical="center"/>
    </xf>
    <xf numFmtId="0" fontId="9" fillId="0" borderId="3" xfId="91" applyFont="1" applyBorder="1" applyAlignment="1">
      <alignment horizontal="left" vertical="center" wrapText="1"/>
    </xf>
    <xf numFmtId="0" fontId="1" fillId="0" borderId="3" xfId="91" applyBorder="1" applyAlignment="1">
      <alignment vertical="center"/>
    </xf>
    <xf numFmtId="1" fontId="1" fillId="0" borderId="4" xfId="91" applyNumberFormat="1" applyBorder="1" applyAlignment="1">
      <alignment horizontal="center" vertical="center"/>
    </xf>
    <xf numFmtId="0" fontId="1" fillId="2" borderId="3" xfId="92" applyFill="1" applyBorder="1" applyAlignment="1">
      <alignment horizontal="left" vertical="center"/>
    </xf>
    <xf numFmtId="1" fontId="1" fillId="2" borderId="3" xfId="92" applyNumberFormat="1" applyFill="1" applyBorder="1" applyAlignment="1">
      <alignment horizontal="center" vertical="center"/>
    </xf>
    <xf numFmtId="4" fontId="3" fillId="0" borderId="4" xfId="91" applyNumberFormat="1" applyFont="1" applyBorder="1" applyAlignment="1">
      <alignment horizontal="center" vertical="center"/>
    </xf>
    <xf numFmtId="0" fontId="9" fillId="0" borderId="3" xfId="91" applyFont="1" applyBorder="1" applyAlignment="1">
      <alignment vertical="center"/>
    </xf>
    <xf numFmtId="0" fontId="6" fillId="2" borderId="0" xfId="92" applyFont="1" applyFill="1" applyAlignment="1">
      <alignment vertical="center"/>
    </xf>
    <xf numFmtId="173" fontId="1" fillId="2" borderId="4" xfId="9" applyNumberFormat="1" applyFont="1" applyFill="1" applyBorder="1" applyAlignment="1">
      <alignment horizontal="right" vertical="center"/>
    </xf>
    <xf numFmtId="0" fontId="8" fillId="2" borderId="3" xfId="92" applyFont="1" applyFill="1" applyBorder="1" applyAlignment="1">
      <alignment vertical="center"/>
    </xf>
    <xf numFmtId="0" fontId="1" fillId="3" borderId="10" xfId="92" applyFill="1" applyBorder="1" applyAlignment="1">
      <alignment vertical="center"/>
    </xf>
    <xf numFmtId="3" fontId="1" fillId="2" borderId="3" xfId="92" applyNumberFormat="1" applyFill="1" applyBorder="1" applyAlignment="1">
      <alignment horizontal="center" vertical="center"/>
    </xf>
    <xf numFmtId="0" fontId="3" fillId="0" borderId="5" xfId="91" applyFont="1" applyBorder="1" applyAlignment="1">
      <alignment horizontal="left" vertical="center" wrapText="1"/>
    </xf>
    <xf numFmtId="0" fontId="6" fillId="2" borderId="3" xfId="92" applyFont="1" applyFill="1" applyBorder="1" applyAlignment="1">
      <alignment vertical="center"/>
    </xf>
    <xf numFmtId="0" fontId="3" fillId="2" borderId="3" xfId="92" applyFont="1" applyFill="1" applyBorder="1" applyAlignment="1">
      <alignment horizontal="center" vertical="center"/>
    </xf>
    <xf numFmtId="0" fontId="12" fillId="2" borderId="3" xfId="92" applyFont="1" applyFill="1" applyBorder="1" applyAlignment="1">
      <alignment horizontal="left" vertical="center" wrapText="1"/>
    </xf>
    <xf numFmtId="173" fontId="3" fillId="2" borderId="3" xfId="9" applyNumberFormat="1" applyFont="1" applyFill="1" applyBorder="1" applyAlignment="1" applyProtection="1">
      <alignment horizontal="right" vertical="center"/>
    </xf>
    <xf numFmtId="4" fontId="1" fillId="0" borderId="3" xfId="9" applyNumberFormat="1" applyFont="1" applyBorder="1" applyAlignment="1">
      <alignment horizontal="center" vertical="center"/>
    </xf>
    <xf numFmtId="0" fontId="9" fillId="0" borderId="3" xfId="91" applyFont="1" applyBorder="1" applyAlignment="1">
      <alignment vertical="center" wrapText="1"/>
    </xf>
    <xf numFmtId="0" fontId="6" fillId="2" borderId="17" xfId="92" applyFont="1" applyFill="1" applyBorder="1" applyAlignment="1">
      <alignment horizontal="left" vertical="center" wrapText="1"/>
    </xf>
    <xf numFmtId="175" fontId="1" fillId="3" borderId="3" xfId="92" applyNumberFormat="1" applyFill="1" applyBorder="1" applyAlignment="1">
      <alignment horizontal="center" vertical="center"/>
    </xf>
    <xf numFmtId="0" fontId="1" fillId="0" borderId="17" xfId="91" applyBorder="1" applyAlignment="1">
      <alignment vertical="center"/>
    </xf>
    <xf numFmtId="0" fontId="9" fillId="2" borderId="3" xfId="92" applyFont="1" applyFill="1" applyBorder="1" applyAlignment="1">
      <alignment vertical="center" wrapText="1"/>
    </xf>
    <xf numFmtId="0" fontId="1" fillId="2" borderId="12" xfId="92" applyFill="1" applyBorder="1" applyAlignment="1">
      <alignment vertical="center"/>
    </xf>
    <xf numFmtId="0" fontId="2" fillId="3" borderId="3" xfId="91" applyFont="1" applyFill="1" applyBorder="1" applyAlignment="1">
      <alignment horizontal="left" vertical="center" wrapText="1"/>
    </xf>
    <xf numFmtId="0" fontId="9" fillId="3" borderId="3" xfId="92" applyFont="1" applyFill="1" applyBorder="1" applyAlignment="1">
      <alignment vertical="center" wrapText="1"/>
    </xf>
    <xf numFmtId="0" fontId="13" fillId="2" borderId="3" xfId="91" applyFont="1" applyFill="1" applyBorder="1" applyAlignment="1">
      <alignment vertical="center" wrapText="1"/>
    </xf>
    <xf numFmtId="3" fontId="1" fillId="2" borderId="3" xfId="91" applyNumberFormat="1" applyFill="1" applyBorder="1" applyAlignment="1">
      <alignment horizontal="center" vertical="center"/>
    </xf>
    <xf numFmtId="43" fontId="1" fillId="3" borderId="0" xfId="92" applyNumberFormat="1" applyFill="1" applyAlignment="1">
      <alignment vertical="center"/>
    </xf>
    <xf numFmtId="0" fontId="1" fillId="2" borderId="3" xfId="91" applyFill="1" applyBorder="1" applyAlignment="1">
      <alignment vertical="center" wrapText="1"/>
    </xf>
    <xf numFmtId="0" fontId="5" fillId="2" borderId="3" xfId="92" applyFont="1" applyFill="1" applyBorder="1" applyAlignment="1">
      <alignment vertical="center" wrapText="1"/>
    </xf>
    <xf numFmtId="175" fontId="3" fillId="2" borderId="3" xfId="9" applyNumberFormat="1" applyFont="1" applyFill="1" applyBorder="1" applyAlignment="1">
      <alignment horizontal="center" vertical="center"/>
    </xf>
    <xf numFmtId="173" fontId="3" fillId="2" borderId="3" xfId="9" applyNumberFormat="1" applyFont="1" applyFill="1" applyBorder="1" applyAlignment="1">
      <alignment horizontal="right" vertical="center"/>
    </xf>
    <xf numFmtId="173" fontId="1" fillId="0" borderId="17" xfId="9" applyNumberFormat="1" applyFont="1" applyBorder="1" applyAlignment="1">
      <alignment horizontal="right" vertical="center"/>
    </xf>
    <xf numFmtId="0" fontId="3" fillId="2" borderId="3" xfId="92" applyFont="1" applyFill="1" applyBorder="1" applyAlignment="1">
      <alignment vertical="center" wrapText="1"/>
    </xf>
    <xf numFmtId="175" fontId="3" fillId="2" borderId="3" xfId="9" applyNumberFormat="1" applyFont="1" applyFill="1" applyBorder="1" applyAlignment="1" applyProtection="1">
      <alignment horizontal="center" vertical="center"/>
    </xf>
    <xf numFmtId="173" fontId="1" fillId="0" borderId="19" xfId="9" applyNumberFormat="1" applyFont="1" applyBorder="1" applyAlignment="1">
      <alignment horizontal="right" vertical="center"/>
    </xf>
    <xf numFmtId="1" fontId="3" fillId="2" borderId="3" xfId="9" applyNumberFormat="1" applyFont="1" applyFill="1" applyBorder="1" applyAlignment="1">
      <alignment horizontal="center" vertical="center"/>
    </xf>
    <xf numFmtId="173" fontId="1" fillId="0" borderId="5" xfId="9" applyNumberFormat="1" applyFont="1" applyBorder="1" applyAlignment="1">
      <alignment horizontal="right" vertical="center"/>
    </xf>
    <xf numFmtId="0" fontId="9" fillId="2" borderId="3" xfId="92" applyFont="1" applyFill="1" applyBorder="1" applyAlignment="1">
      <alignment vertical="center"/>
    </xf>
    <xf numFmtId="0" fontId="2" fillId="2" borderId="3" xfId="91" applyFont="1" applyFill="1" applyBorder="1" applyAlignment="1">
      <alignment horizontal="left" vertical="center" wrapText="1"/>
    </xf>
    <xf numFmtId="1" fontId="1" fillId="3" borderId="3" xfId="91" applyNumberFormat="1" applyFill="1" applyBorder="1" applyAlignment="1">
      <alignment vertical="center"/>
    </xf>
    <xf numFmtId="0" fontId="1" fillId="0" borderId="3" xfId="92" applyBorder="1" applyAlignment="1" applyProtection="1">
      <alignment vertical="center"/>
      <protection locked="0"/>
    </xf>
    <xf numFmtId="173" fontId="1" fillId="0" borderId="3" xfId="9" applyNumberFormat="1" applyFont="1" applyFill="1" applyBorder="1" applyAlignment="1" applyProtection="1">
      <alignment vertical="center"/>
      <protection locked="0"/>
    </xf>
    <xf numFmtId="173" fontId="1" fillId="0" borderId="3" xfId="9" applyNumberFormat="1" applyFont="1" applyBorder="1" applyAlignment="1">
      <alignment vertical="center"/>
    </xf>
    <xf numFmtId="43" fontId="3" fillId="2" borderId="0" xfId="9" applyFont="1" applyFill="1" applyAlignment="1">
      <alignment horizontal="center" vertical="center"/>
    </xf>
    <xf numFmtId="0" fontId="2" fillId="3" borderId="6" xfId="91" applyFont="1" applyFill="1" applyBorder="1" applyAlignment="1">
      <alignment horizontal="center" vertical="center"/>
    </xf>
    <xf numFmtId="0" fontId="2" fillId="3" borderId="7" xfId="91" applyFont="1" applyFill="1" applyBorder="1" applyAlignment="1">
      <alignment vertical="center"/>
    </xf>
    <xf numFmtId="1" fontId="2" fillId="3" borderId="7" xfId="91" applyNumberFormat="1" applyFont="1" applyFill="1" applyBorder="1" applyAlignment="1">
      <alignment vertical="center"/>
    </xf>
    <xf numFmtId="173" fontId="2" fillId="2" borderId="9" xfId="9" applyNumberFormat="1" applyFont="1" applyFill="1" applyBorder="1" applyAlignment="1">
      <alignment horizontal="right" vertical="center"/>
    </xf>
    <xf numFmtId="0" fontId="1" fillId="3" borderId="0" xfId="92" applyFill="1" applyAlignment="1">
      <alignment horizontal="left" vertical="center"/>
    </xf>
    <xf numFmtId="168" fontId="1" fillId="3" borderId="0" xfId="92" applyNumberFormat="1" applyFill="1" applyAlignment="1">
      <alignment horizontal="center" vertical="center"/>
    </xf>
    <xf numFmtId="173" fontId="1" fillId="2" borderId="0" xfId="9" applyNumberFormat="1" applyFont="1" applyFill="1" applyBorder="1" applyAlignment="1">
      <alignment horizontal="right" vertical="center"/>
    </xf>
    <xf numFmtId="173" fontId="1" fillId="2" borderId="0" xfId="9" applyNumberFormat="1" applyFont="1" applyFill="1" applyBorder="1" applyAlignment="1">
      <alignment vertical="center"/>
    </xf>
    <xf numFmtId="3" fontId="10" fillId="2" borderId="0" xfId="92" applyNumberFormat="1" applyFont="1" applyFill="1" applyAlignment="1">
      <alignment vertical="center"/>
    </xf>
    <xf numFmtId="3" fontId="14" fillId="3" borderId="0" xfId="92" applyNumberFormat="1" applyFont="1" applyFill="1" applyAlignment="1">
      <alignment vertical="center"/>
    </xf>
    <xf numFmtId="173" fontId="1" fillId="3" borderId="0" xfId="9" applyNumberFormat="1" applyFont="1" applyFill="1" applyAlignment="1">
      <alignment horizontal="right" vertical="center"/>
    </xf>
    <xf numFmtId="3" fontId="1" fillId="2" borderId="0" xfId="92" applyNumberFormat="1" applyFill="1" applyAlignment="1">
      <alignment vertical="center"/>
    </xf>
    <xf numFmtId="173" fontId="2" fillId="3" borderId="0" xfId="9" applyNumberFormat="1" applyFont="1" applyFill="1" applyAlignment="1">
      <alignment horizontal="right" vertical="center"/>
    </xf>
    <xf numFmtId="3" fontId="2" fillId="3" borderId="0" xfId="92" applyNumberFormat="1" applyFont="1" applyFill="1" applyAlignment="1">
      <alignment horizontal="left" vertical="center"/>
    </xf>
    <xf numFmtId="3" fontId="4" fillId="3" borderId="0" xfId="92" applyNumberFormat="1" applyFont="1" applyFill="1" applyAlignment="1">
      <alignment vertical="center"/>
    </xf>
    <xf numFmtId="173" fontId="2" fillId="3" borderId="0" xfId="9" applyNumberFormat="1" applyFont="1" applyFill="1" applyBorder="1" applyAlignment="1" applyProtection="1">
      <alignment horizontal="right" vertical="center"/>
    </xf>
    <xf numFmtId="3" fontId="2" fillId="3" borderId="0" xfId="92" applyNumberFormat="1" applyFont="1" applyFill="1" applyAlignment="1">
      <alignment horizontal="centerContinuous" vertical="center"/>
    </xf>
    <xf numFmtId="0" fontId="2" fillId="2" borderId="20" xfId="92" applyFont="1" applyFill="1" applyBorder="1" applyAlignment="1">
      <alignment horizontal="center"/>
    </xf>
    <xf numFmtId="0" fontId="2" fillId="2" borderId="21" xfId="92" applyFont="1" applyFill="1" applyBorder="1" applyAlignment="1">
      <alignment horizontal="center"/>
    </xf>
    <xf numFmtId="4" fontId="2" fillId="2" borderId="21" xfId="92" applyNumberFormat="1" applyFont="1" applyFill="1" applyBorder="1" applyAlignment="1">
      <alignment horizontal="center"/>
    </xf>
    <xf numFmtId="173" fontId="2" fillId="2" borderId="21" xfId="9" applyNumberFormat="1" applyFont="1" applyFill="1" applyBorder="1" applyAlignment="1">
      <alignment horizontal="center"/>
    </xf>
    <xf numFmtId="173" fontId="2" fillId="2" borderId="22" xfId="9" applyNumberFormat="1" applyFont="1" applyFill="1" applyBorder="1" applyAlignment="1">
      <alignment horizontal="center"/>
    </xf>
    <xf numFmtId="3" fontId="2" fillId="2" borderId="11" xfId="92" applyNumberFormat="1" applyFont="1" applyFill="1" applyBorder="1" applyAlignment="1">
      <alignment horizontal="center" wrapText="1"/>
    </xf>
    <xf numFmtId="0" fontId="2" fillId="2" borderId="23" xfId="92" applyFont="1" applyFill="1" applyBorder="1" applyAlignment="1">
      <alignment horizontal="center"/>
    </xf>
    <xf numFmtId="0" fontId="2" fillId="2" borderId="24" xfId="92" applyFont="1" applyFill="1" applyBorder="1"/>
    <xf numFmtId="0" fontId="2" fillId="2" borderId="24" xfId="92" applyFont="1" applyFill="1" applyBorder="1" applyAlignment="1">
      <alignment horizontal="center"/>
    </xf>
    <xf numFmtId="4" fontId="2" fillId="2" borderId="24" xfId="92" applyNumberFormat="1" applyFont="1" applyFill="1" applyBorder="1" applyAlignment="1">
      <alignment horizontal="center"/>
    </xf>
    <xf numFmtId="173" fontId="2" fillId="2" borderId="24" xfId="9" applyNumberFormat="1" applyFont="1" applyFill="1" applyBorder="1" applyAlignment="1">
      <alignment horizontal="center"/>
    </xf>
    <xf numFmtId="173" fontId="2" fillId="2" borderId="25" xfId="9" applyNumberFormat="1" applyFont="1" applyFill="1" applyBorder="1" applyAlignment="1">
      <alignment horizontal="center"/>
    </xf>
    <xf numFmtId="0" fontId="1" fillId="2" borderId="26" xfId="92" applyFill="1" applyBorder="1" applyAlignment="1">
      <alignment horizontal="center" vertical="center"/>
    </xf>
    <xf numFmtId="0" fontId="1" fillId="2" borderId="26" xfId="92" applyFill="1" applyBorder="1" applyAlignment="1">
      <alignment horizontal="left" vertical="center" wrapText="1"/>
    </xf>
    <xf numFmtId="173" fontId="1" fillId="2" borderId="26" xfId="9" applyNumberFormat="1" applyFont="1" applyFill="1" applyBorder="1" applyAlignment="1">
      <alignment horizontal="right" vertical="center"/>
    </xf>
    <xf numFmtId="3" fontId="1" fillId="3" borderId="11" xfId="92" applyNumberFormat="1" applyFill="1" applyBorder="1" applyAlignment="1">
      <alignment horizontal="center" vertical="center"/>
    </xf>
    <xf numFmtId="0" fontId="1" fillId="2" borderId="12" xfId="92" applyFill="1" applyBorder="1" applyAlignment="1">
      <alignment horizontal="center" vertical="center"/>
    </xf>
    <xf numFmtId="0" fontId="6" fillId="3" borderId="12" xfId="92" applyFont="1" applyFill="1" applyBorder="1" applyAlignment="1">
      <alignment horizontal="left" vertical="center" wrapText="1"/>
    </xf>
    <xf numFmtId="173" fontId="1" fillId="2" borderId="12" xfId="9" applyNumberFormat="1" applyFont="1" applyFill="1" applyBorder="1" applyAlignment="1">
      <alignment horizontal="right" vertical="center"/>
    </xf>
    <xf numFmtId="3" fontId="1" fillId="3" borderId="11" xfId="92" applyNumberFormat="1" applyFill="1" applyBorder="1" applyAlignment="1">
      <alignment horizontal="right" vertical="center"/>
    </xf>
    <xf numFmtId="0" fontId="1" fillId="3" borderId="12" xfId="92" applyFill="1" applyBorder="1" applyAlignment="1">
      <alignment horizontal="left" vertical="center" wrapText="1"/>
    </xf>
    <xf numFmtId="3" fontId="1" fillId="3" borderId="12" xfId="92" applyNumberFormat="1" applyFill="1" applyBorder="1" applyAlignment="1">
      <alignment horizontal="center" vertical="center"/>
    </xf>
    <xf numFmtId="173" fontId="1" fillId="3" borderId="10" xfId="9" applyNumberFormat="1" applyFont="1" applyFill="1" applyBorder="1" applyAlignment="1">
      <alignment horizontal="right" vertical="center"/>
    </xf>
    <xf numFmtId="3" fontId="1" fillId="2" borderId="11" xfId="92" applyNumberFormat="1" applyFill="1" applyBorder="1" applyAlignment="1">
      <alignment vertical="center"/>
    </xf>
    <xf numFmtId="0" fontId="8" fillId="3" borderId="12" xfId="92" applyFont="1" applyFill="1" applyBorder="1" applyAlignment="1">
      <alignment horizontal="left" vertical="center" wrapText="1"/>
    </xf>
    <xf numFmtId="168" fontId="1" fillId="3" borderId="12" xfId="92" applyNumberFormat="1" applyFill="1" applyBorder="1" applyAlignment="1">
      <alignment horizontal="center" vertical="center"/>
    </xf>
    <xf numFmtId="0" fontId="1" fillId="0" borderId="10" xfId="92" applyBorder="1" applyAlignment="1">
      <alignment horizontal="center" vertical="center"/>
    </xf>
    <xf numFmtId="0" fontId="2" fillId="3" borderId="12" xfId="92" applyFont="1" applyFill="1" applyBorder="1" applyAlignment="1">
      <alignment horizontal="left" vertical="center" wrapText="1"/>
    </xf>
    <xf numFmtId="0" fontId="2" fillId="3" borderId="12" xfId="92" applyFont="1" applyFill="1" applyBorder="1" applyAlignment="1">
      <alignment horizontal="center" vertical="center"/>
    </xf>
    <xf numFmtId="168" fontId="2" fillId="3" borderId="12" xfId="92" applyNumberFormat="1" applyFont="1" applyFill="1" applyBorder="1" applyAlignment="1">
      <alignment horizontal="center" vertical="center"/>
    </xf>
    <xf numFmtId="173" fontId="2" fillId="3" borderId="10" xfId="9" applyNumberFormat="1" applyFont="1" applyFill="1" applyBorder="1" applyAlignment="1">
      <alignment horizontal="right" vertical="center"/>
    </xf>
    <xf numFmtId="3" fontId="2" fillId="3" borderId="11" xfId="92" applyNumberFormat="1" applyFont="1" applyFill="1" applyBorder="1" applyAlignment="1">
      <alignment vertical="center"/>
    </xf>
    <xf numFmtId="0" fontId="9" fillId="3" borderId="12" xfId="92" applyFont="1" applyFill="1" applyBorder="1" applyAlignment="1">
      <alignment horizontal="left" vertical="center" wrapText="1"/>
    </xf>
    <xf numFmtId="0" fontId="1" fillId="2" borderId="27" xfId="92" applyFill="1" applyBorder="1" applyAlignment="1">
      <alignment horizontal="center" vertical="center"/>
    </xf>
    <xf numFmtId="0" fontId="1" fillId="3" borderId="27" xfId="92" applyFill="1" applyBorder="1" applyAlignment="1">
      <alignment horizontal="left" vertical="center" wrapText="1"/>
    </xf>
    <xf numFmtId="168" fontId="2" fillId="3" borderId="27" xfId="92" applyNumberFormat="1" applyFont="1" applyFill="1" applyBorder="1" applyAlignment="1">
      <alignment horizontal="center" vertical="center"/>
    </xf>
    <xf numFmtId="173" fontId="1" fillId="3" borderId="27" xfId="9" applyNumberFormat="1" applyFont="1" applyFill="1" applyBorder="1" applyAlignment="1">
      <alignment horizontal="right" vertical="center"/>
    </xf>
    <xf numFmtId="0" fontId="2" fillId="3" borderId="28" xfId="92" applyFont="1" applyFill="1" applyBorder="1" applyAlignment="1">
      <alignment horizontal="center" vertical="center"/>
    </xf>
    <xf numFmtId="0" fontId="2" fillId="3" borderId="29" xfId="92" applyFont="1" applyFill="1" applyBorder="1" applyAlignment="1">
      <alignment horizontal="left" vertical="center" wrapText="1"/>
    </xf>
    <xf numFmtId="0" fontId="2" fillId="3" borderId="29" xfId="92" applyFont="1" applyFill="1" applyBorder="1" applyAlignment="1">
      <alignment horizontal="center" vertical="center"/>
    </xf>
    <xf numFmtId="173" fontId="2" fillId="3" borderId="30" xfId="9" applyNumberFormat="1" applyFont="1" applyFill="1" applyBorder="1" applyAlignment="1">
      <alignment horizontal="right" vertical="center"/>
    </xf>
    <xf numFmtId="173" fontId="2" fillId="3" borderId="31" xfId="9" applyNumberFormat="1" applyFont="1" applyFill="1" applyBorder="1" applyAlignment="1">
      <alignment horizontal="right" vertical="center"/>
    </xf>
    <xf numFmtId="173" fontId="2" fillId="2" borderId="12" xfId="9" applyNumberFormat="1" applyFont="1" applyFill="1" applyBorder="1" applyAlignment="1">
      <alignment horizontal="right" vertical="center"/>
    </xf>
    <xf numFmtId="3" fontId="2" fillId="3" borderId="11" xfId="92" applyNumberFormat="1" applyFont="1" applyFill="1" applyBorder="1" applyAlignment="1">
      <alignment horizontal="right" vertical="center"/>
    </xf>
    <xf numFmtId="3" fontId="10" fillId="3" borderId="27" xfId="92" applyNumberFormat="1" applyFont="1" applyFill="1" applyBorder="1" applyAlignment="1">
      <alignment horizontal="center" vertical="center"/>
    </xf>
    <xf numFmtId="3" fontId="10" fillId="3" borderId="27" xfId="92" applyNumberFormat="1" applyFont="1" applyFill="1" applyBorder="1" applyAlignment="1">
      <alignment vertical="center"/>
    </xf>
    <xf numFmtId="173" fontId="10" fillId="3" borderId="27" xfId="9" applyNumberFormat="1" applyFont="1" applyFill="1" applyBorder="1" applyAlignment="1">
      <alignment horizontal="right" vertical="center"/>
    </xf>
    <xf numFmtId="3" fontId="10" fillId="3" borderId="11" xfId="92" applyNumberFormat="1" applyFont="1" applyFill="1" applyBorder="1" applyAlignment="1">
      <alignment vertical="center"/>
    </xf>
    <xf numFmtId="3" fontId="14" fillId="3" borderId="28" xfId="92" applyNumberFormat="1" applyFont="1" applyFill="1" applyBorder="1" applyAlignment="1">
      <alignment horizontal="center" vertical="center"/>
    </xf>
    <xf numFmtId="3" fontId="14" fillId="2" borderId="29" xfId="92" applyNumberFormat="1" applyFont="1" applyFill="1" applyBorder="1" applyAlignment="1">
      <alignment vertical="center"/>
    </xf>
    <xf numFmtId="3" fontId="14" fillId="2" borderId="29" xfId="92" applyNumberFormat="1" applyFont="1" applyFill="1" applyBorder="1" applyAlignment="1">
      <alignment horizontal="center" vertical="center"/>
    </xf>
    <xf numFmtId="173" fontId="15" fillId="3" borderId="31" xfId="9" applyNumberFormat="1" applyFont="1" applyFill="1" applyBorder="1" applyAlignment="1">
      <alignment horizontal="right" vertical="center"/>
    </xf>
    <xf numFmtId="3" fontId="14" fillId="3" borderId="11" xfId="92" applyNumberFormat="1" applyFont="1" applyFill="1" applyBorder="1" applyAlignment="1">
      <alignment vertical="center"/>
    </xf>
    <xf numFmtId="0" fontId="1" fillId="3" borderId="26" xfId="92" applyFill="1" applyBorder="1" applyAlignment="1">
      <alignment horizontal="center" vertical="center"/>
    </xf>
    <xf numFmtId="0" fontId="1" fillId="3" borderId="26" xfId="92" applyFill="1" applyBorder="1" applyAlignment="1">
      <alignment horizontal="left" vertical="center" wrapText="1"/>
    </xf>
    <xf numFmtId="0" fontId="2" fillId="2" borderId="12" xfId="92" applyFont="1" applyFill="1" applyBorder="1" applyAlignment="1">
      <alignment horizontal="center" vertical="center"/>
    </xf>
    <xf numFmtId="0" fontId="2" fillId="2" borderId="12" xfId="92" applyFont="1" applyFill="1" applyBorder="1" applyAlignment="1">
      <alignment horizontal="left" vertical="center" wrapText="1"/>
    </xf>
    <xf numFmtId="0" fontId="1" fillId="2" borderId="12" xfId="92" applyFill="1" applyBorder="1" applyAlignment="1">
      <alignment horizontal="left" vertical="center" wrapText="1"/>
    </xf>
    <xf numFmtId="0" fontId="2" fillId="2" borderId="29" xfId="92" applyFont="1" applyFill="1" applyBorder="1" applyAlignment="1">
      <alignment horizontal="left" vertical="center" wrapText="1"/>
    </xf>
    <xf numFmtId="0" fontId="2" fillId="2" borderId="29" xfId="92" applyFont="1" applyFill="1" applyBorder="1" applyAlignment="1">
      <alignment horizontal="center" vertical="center"/>
    </xf>
    <xf numFmtId="0" fontId="1" fillId="3" borderId="0" xfId="92" applyFill="1" applyAlignment="1">
      <alignment horizontal="center" vertical="center"/>
    </xf>
    <xf numFmtId="0" fontId="1" fillId="3" borderId="0" xfId="92" applyFill="1" applyAlignment="1">
      <alignment horizontal="left" vertical="center" wrapText="1"/>
    </xf>
    <xf numFmtId="173" fontId="1" fillId="3" borderId="0" xfId="9" applyNumberFormat="1" applyFont="1" applyFill="1" applyBorder="1" applyAlignment="1">
      <alignment horizontal="right" vertical="center"/>
    </xf>
    <xf numFmtId="0" fontId="2" fillId="2" borderId="0" xfId="0" applyFont="1" applyFill="1" applyAlignment="1">
      <alignment vertical="center"/>
    </xf>
    <xf numFmtId="3" fontId="1" fillId="2" borderId="0" xfId="0" applyNumberFormat="1" applyFont="1" applyFill="1" applyAlignment="1">
      <alignment vertical="center"/>
    </xf>
    <xf numFmtId="0" fontId="2" fillId="2" borderId="0" xfId="0" applyFont="1" applyFill="1" applyAlignment="1">
      <alignment horizontal="center" vertical="center"/>
    </xf>
    <xf numFmtId="172" fontId="2" fillId="2" borderId="0" xfId="41" applyNumberFormat="1" applyFont="1" applyFill="1" applyAlignment="1">
      <alignment horizontal="right" vertical="center"/>
    </xf>
    <xf numFmtId="3" fontId="2" fillId="2" borderId="0" xfId="0" applyNumberFormat="1" applyFont="1" applyFill="1" applyAlignment="1">
      <alignment horizontal="left" vertical="center"/>
    </xf>
    <xf numFmtId="3" fontId="4" fillId="2" borderId="0" xfId="0" applyNumberFormat="1" applyFont="1" applyFill="1" applyAlignment="1">
      <alignment vertical="center"/>
    </xf>
    <xf numFmtId="172" fontId="2" fillId="2" borderId="32" xfId="41" applyNumberFormat="1" applyFont="1" applyFill="1" applyBorder="1" applyAlignment="1" applyProtection="1">
      <alignment horizontal="right" vertical="center"/>
    </xf>
    <xf numFmtId="3" fontId="2" fillId="2" borderId="0" xfId="0" applyNumberFormat="1" applyFont="1" applyFill="1" applyAlignment="1">
      <alignment horizontal="centerContinuous" vertical="center"/>
    </xf>
    <xf numFmtId="0" fontId="2" fillId="2" borderId="1" xfId="0" applyFont="1" applyFill="1" applyBorder="1" applyAlignment="1">
      <alignment horizontal="center" vertical="center"/>
    </xf>
    <xf numFmtId="4" fontId="2" fillId="2" borderId="1" xfId="0" applyNumberFormat="1" applyFont="1" applyFill="1" applyBorder="1" applyAlignment="1">
      <alignment horizontal="center" vertical="center"/>
    </xf>
    <xf numFmtId="172" fontId="2" fillId="2" borderId="1" xfId="41" applyNumberFormat="1" applyFont="1" applyFill="1" applyBorder="1" applyAlignment="1">
      <alignment horizontal="center" vertical="center"/>
    </xf>
    <xf numFmtId="172" fontId="2" fillId="2" borderId="33" xfId="41" applyNumberFormat="1" applyFont="1" applyFill="1" applyBorder="1" applyAlignment="1">
      <alignment horizontal="center" vertical="center"/>
    </xf>
    <xf numFmtId="3" fontId="2" fillId="2" borderId="11" xfId="0" applyNumberFormat="1"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4" xfId="0" applyFont="1" applyFill="1" applyBorder="1" applyAlignment="1">
      <alignment vertical="center"/>
    </xf>
    <xf numFmtId="4" fontId="2" fillId="2" borderId="24" xfId="0" applyNumberFormat="1" applyFont="1" applyFill="1" applyBorder="1" applyAlignment="1">
      <alignment horizontal="center" vertical="center"/>
    </xf>
    <xf numFmtId="172" fontId="2" fillId="2" borderId="24" xfId="41" applyNumberFormat="1" applyFont="1" applyFill="1" applyBorder="1" applyAlignment="1">
      <alignment horizontal="center" vertical="center"/>
    </xf>
    <xf numFmtId="172" fontId="2" fillId="2" borderId="25" xfId="41" applyNumberFormat="1" applyFont="1" applyFill="1" applyBorder="1" applyAlignment="1">
      <alignment horizontal="center" vertical="center"/>
    </xf>
    <xf numFmtId="0" fontId="1" fillId="2" borderId="26" xfId="0" applyFont="1" applyFill="1" applyBorder="1" applyAlignment="1">
      <alignment horizontal="center" vertical="center"/>
    </xf>
    <xf numFmtId="0" fontId="1" fillId="2" borderId="26" xfId="0" applyFont="1" applyFill="1" applyBorder="1" applyAlignment="1">
      <alignment horizontal="left" vertical="center" wrapText="1"/>
    </xf>
    <xf numFmtId="172" fontId="1" fillId="2" borderId="26" xfId="41" applyNumberFormat="1" applyFont="1" applyFill="1" applyBorder="1" applyAlignment="1">
      <alignment horizontal="right" vertical="center"/>
    </xf>
    <xf numFmtId="3" fontId="1" fillId="2" borderId="11" xfId="0" applyNumberFormat="1" applyFont="1" applyFill="1" applyBorder="1" applyAlignment="1">
      <alignment horizontal="center" vertical="center"/>
    </xf>
    <xf numFmtId="0" fontId="1" fillId="2" borderId="34" xfId="92" applyFill="1" applyBorder="1" applyAlignment="1">
      <alignment horizontal="center" vertical="center"/>
    </xf>
    <xf numFmtId="0" fontId="6" fillId="2" borderId="10" xfId="92" applyFont="1" applyFill="1" applyBorder="1" applyAlignment="1">
      <alignment horizontal="left" vertical="center" wrapText="1"/>
    </xf>
    <xf numFmtId="0" fontId="1" fillId="2" borderId="10" xfId="92" applyFill="1" applyBorder="1" applyAlignment="1">
      <alignment horizontal="center" vertical="center"/>
    </xf>
    <xf numFmtId="0" fontId="1" fillId="2" borderId="10" xfId="92" applyFill="1" applyBorder="1" applyAlignment="1">
      <alignment horizontal="centerContinuous" vertical="center"/>
    </xf>
    <xf numFmtId="172" fontId="1" fillId="2" borderId="10" xfId="41" applyNumberFormat="1" applyFont="1" applyFill="1" applyBorder="1" applyAlignment="1" applyProtection="1">
      <alignment horizontal="center" vertical="center"/>
    </xf>
    <xf numFmtId="172" fontId="1" fillId="2" borderId="12" xfId="41" applyNumberFormat="1" applyFont="1" applyFill="1" applyBorder="1" applyAlignment="1" applyProtection="1">
      <alignment horizontal="center" vertical="center"/>
    </xf>
    <xf numFmtId="3" fontId="1" fillId="2" borderId="11" xfId="0" applyNumberFormat="1" applyFont="1" applyFill="1" applyBorder="1" applyAlignment="1">
      <alignment horizontal="right" vertical="center"/>
    </xf>
    <xf numFmtId="0" fontId="1" fillId="2" borderId="10" xfId="92" applyFill="1" applyBorder="1" applyAlignment="1">
      <alignment horizontal="left" vertical="center" wrapText="1"/>
    </xf>
    <xf numFmtId="3" fontId="1" fillId="2" borderId="11" xfId="0" applyNumberFormat="1" applyFont="1" applyFill="1" applyBorder="1" applyAlignment="1">
      <alignment vertical="center"/>
    </xf>
    <xf numFmtId="3" fontId="1" fillId="2" borderId="10" xfId="92" applyNumberFormat="1" applyFill="1" applyBorder="1" applyAlignment="1">
      <alignment horizontal="center" vertical="center"/>
    </xf>
    <xf numFmtId="172" fontId="1" fillId="2" borderId="10" xfId="41" applyNumberFormat="1" applyFont="1" applyFill="1" applyBorder="1" applyAlignment="1">
      <alignment vertical="center"/>
    </xf>
    <xf numFmtId="172" fontId="1" fillId="2" borderId="12" xfId="41" applyNumberFormat="1" applyFont="1" applyFill="1" applyBorder="1" applyAlignment="1">
      <alignment vertical="center"/>
    </xf>
    <xf numFmtId="0" fontId="9" fillId="2" borderId="10" xfId="92" applyFont="1" applyFill="1" applyBorder="1" applyAlignment="1">
      <alignment horizontal="left" vertical="center" wrapText="1"/>
    </xf>
    <xf numFmtId="172" fontId="1" fillId="2" borderId="10" xfId="9" applyNumberFormat="1" applyFont="1" applyFill="1" applyBorder="1" applyAlignment="1">
      <alignment vertical="center"/>
    </xf>
    <xf numFmtId="172" fontId="1" fillId="2" borderId="12" xfId="9" applyNumberFormat="1" applyFont="1" applyFill="1" applyBorder="1" applyAlignment="1">
      <alignment vertical="center"/>
    </xf>
    <xf numFmtId="0" fontId="1" fillId="2" borderId="34" xfId="92" applyFill="1" applyBorder="1" applyAlignment="1">
      <alignment horizontal="left" vertical="center"/>
    </xf>
    <xf numFmtId="168" fontId="1" fillId="2" borderId="10" xfId="92" applyNumberFormat="1" applyFill="1" applyBorder="1" applyAlignment="1">
      <alignment horizontal="right" vertical="center"/>
    </xf>
    <xf numFmtId="0" fontId="1" fillId="2" borderId="12" xfId="0" applyFont="1" applyFill="1" applyBorder="1" applyAlignment="1">
      <alignment horizontal="center" vertical="center"/>
    </xf>
    <xf numFmtId="0" fontId="1" fillId="2" borderId="12" xfId="0" applyFont="1" applyFill="1" applyBorder="1" applyAlignment="1">
      <alignment horizontal="left" vertical="center" wrapText="1"/>
    </xf>
    <xf numFmtId="168" fontId="1" fillId="2" borderId="12" xfId="0" applyNumberFormat="1" applyFont="1" applyFill="1" applyBorder="1" applyAlignment="1">
      <alignment horizontal="center" vertical="center"/>
    </xf>
    <xf numFmtId="172" fontId="1" fillId="2" borderId="10" xfId="41" applyNumberFormat="1" applyFont="1" applyFill="1" applyBorder="1" applyAlignment="1">
      <alignment horizontal="right" vertical="center"/>
    </xf>
    <xf numFmtId="0" fontId="2" fillId="2" borderId="12" xfId="0" applyFont="1" applyFill="1" applyBorder="1" applyAlignment="1">
      <alignment horizontal="left" vertical="center" wrapText="1"/>
    </xf>
    <xf numFmtId="172" fontId="1" fillId="2" borderId="12" xfId="41" applyNumberFormat="1" applyFont="1" applyFill="1" applyBorder="1" applyAlignment="1">
      <alignment horizontal="right" vertical="center"/>
    </xf>
    <xf numFmtId="0" fontId="2" fillId="2" borderId="12" xfId="0" applyFont="1" applyFill="1" applyBorder="1" applyAlignment="1">
      <alignment horizontal="center" vertical="center"/>
    </xf>
    <xf numFmtId="0" fontId="6" fillId="2" borderId="12" xfId="0" applyFont="1" applyFill="1" applyBorder="1" applyAlignment="1">
      <alignment horizontal="left" vertical="center" wrapText="1"/>
    </xf>
    <xf numFmtId="168" fontId="2" fillId="2" borderId="12" xfId="0" applyNumberFormat="1" applyFont="1" applyFill="1" applyBorder="1" applyAlignment="1">
      <alignment horizontal="center" vertical="center"/>
    </xf>
    <xf numFmtId="172" fontId="2" fillId="2" borderId="10" xfId="41" applyNumberFormat="1" applyFont="1" applyFill="1" applyBorder="1" applyAlignment="1">
      <alignment horizontal="right" vertical="center"/>
    </xf>
    <xf numFmtId="3" fontId="2" fillId="2" borderId="11" xfId="0" applyNumberFormat="1" applyFont="1" applyFill="1" applyBorder="1" applyAlignment="1">
      <alignment vertical="center"/>
    </xf>
    <xf numFmtId="0" fontId="9" fillId="2" borderId="12" xfId="0" applyFont="1" applyFill="1" applyBorder="1" applyAlignment="1">
      <alignment horizontal="left" vertical="center" wrapText="1"/>
    </xf>
    <xf numFmtId="3" fontId="1" fillId="2" borderId="12" xfId="0" applyNumberFormat="1" applyFont="1" applyFill="1" applyBorder="1" applyAlignment="1">
      <alignment horizontal="center" vertical="center"/>
    </xf>
    <xf numFmtId="0" fontId="1" fillId="2" borderId="27" xfId="0" applyFont="1" applyFill="1" applyBorder="1" applyAlignment="1">
      <alignment horizontal="center" vertical="center"/>
    </xf>
    <xf numFmtId="0" fontId="1" fillId="2" borderId="27" xfId="0" applyFont="1" applyFill="1" applyBorder="1" applyAlignment="1">
      <alignment horizontal="left" vertical="center" wrapText="1"/>
    </xf>
    <xf numFmtId="3" fontId="1" fillId="2" borderId="27" xfId="0" applyNumberFormat="1" applyFont="1" applyFill="1" applyBorder="1" applyAlignment="1">
      <alignment horizontal="center" vertical="center"/>
    </xf>
    <xf numFmtId="172" fontId="1" fillId="2" borderId="27" xfId="41" applyNumberFormat="1" applyFont="1" applyFill="1" applyBorder="1" applyAlignment="1">
      <alignment horizontal="right" vertical="center"/>
    </xf>
    <xf numFmtId="0" fontId="2" fillId="2" borderId="28"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29" xfId="0" applyFont="1" applyFill="1" applyBorder="1" applyAlignment="1">
      <alignment horizontal="center" vertical="center"/>
    </xf>
    <xf numFmtId="168" fontId="2" fillId="2" borderId="29" xfId="0" applyNumberFormat="1" applyFont="1" applyFill="1" applyBorder="1" applyAlignment="1">
      <alignment horizontal="center" vertical="center"/>
    </xf>
    <xf numFmtId="172" fontId="2" fillId="2" borderId="31" xfId="41" applyNumberFormat="1" applyFont="1" applyFill="1" applyBorder="1" applyAlignment="1">
      <alignment horizontal="right" vertical="center"/>
    </xf>
    <xf numFmtId="0" fontId="1" fillId="2" borderId="0" xfId="0" applyFont="1" applyFill="1" applyAlignment="1">
      <alignment horizontal="left" vertical="center" wrapText="1"/>
    </xf>
    <xf numFmtId="172" fontId="1" fillId="2" borderId="0" xfId="41" applyNumberFormat="1" applyFont="1" applyFill="1" applyBorder="1" applyAlignment="1">
      <alignment horizontal="right" vertical="center"/>
    </xf>
    <xf numFmtId="0" fontId="8" fillId="2" borderId="0" xfId="92" applyFont="1" applyFill="1" applyAlignment="1">
      <alignment vertical="center"/>
    </xf>
    <xf numFmtId="0" fontId="4" fillId="2" borderId="0" xfId="92" applyFont="1" applyFill="1" applyAlignment="1">
      <alignment vertical="center"/>
    </xf>
    <xf numFmtId="0" fontId="1" fillId="2" borderId="0" xfId="91" applyFill="1" applyAlignment="1">
      <alignment horizontal="center" vertical="center"/>
    </xf>
    <xf numFmtId="172" fontId="1" fillId="2" borderId="0" xfId="42" applyNumberFormat="1" applyFont="1" applyFill="1" applyAlignment="1">
      <alignment horizontal="right" vertical="center"/>
    </xf>
    <xf numFmtId="3" fontId="1" fillId="2" borderId="0" xfId="91" applyNumberFormat="1" applyFill="1" applyAlignment="1">
      <alignment vertical="center"/>
    </xf>
    <xf numFmtId="0" fontId="2" fillId="2" borderId="0" xfId="91" applyFont="1" applyFill="1" applyAlignment="1">
      <alignment horizontal="left" vertical="center"/>
    </xf>
    <xf numFmtId="0" fontId="1" fillId="2" borderId="32" xfId="91" applyFill="1" applyBorder="1" applyAlignment="1">
      <alignment horizontal="center" vertical="center"/>
    </xf>
    <xf numFmtId="172" fontId="2" fillId="2" borderId="32" xfId="42" applyNumberFormat="1" applyFont="1" applyFill="1" applyBorder="1" applyAlignment="1" applyProtection="1">
      <alignment horizontal="right" vertical="center"/>
    </xf>
    <xf numFmtId="3" fontId="2" fillId="2" borderId="0" xfId="91" applyNumberFormat="1" applyFont="1" applyFill="1" applyAlignment="1">
      <alignment horizontal="centerContinuous" vertical="center"/>
    </xf>
    <xf numFmtId="0" fontId="2" fillId="2" borderId="1" xfId="91" applyFont="1" applyFill="1" applyBorder="1" applyAlignment="1">
      <alignment horizontal="center" vertical="center"/>
    </xf>
    <xf numFmtId="4" fontId="2" fillId="2" borderId="1" xfId="91" applyNumberFormat="1" applyFont="1" applyFill="1" applyBorder="1" applyAlignment="1">
      <alignment horizontal="center" vertical="center"/>
    </xf>
    <xf numFmtId="172" fontId="2" fillId="2" borderId="1" xfId="42" applyNumberFormat="1" applyFont="1" applyFill="1" applyBorder="1" applyAlignment="1">
      <alignment horizontal="center" vertical="center"/>
    </xf>
    <xf numFmtId="172" fontId="2" fillId="2" borderId="33" xfId="42" applyNumberFormat="1" applyFont="1" applyFill="1" applyBorder="1" applyAlignment="1">
      <alignment horizontal="center" vertical="center"/>
    </xf>
    <xf numFmtId="3" fontId="2" fillId="2" borderId="11" xfId="91" applyNumberFormat="1" applyFont="1" applyFill="1" applyBorder="1" applyAlignment="1">
      <alignment horizontal="center" vertical="center" wrapText="1"/>
    </xf>
    <xf numFmtId="0" fontId="2" fillId="2" borderId="24" xfId="91" applyFont="1" applyFill="1" applyBorder="1" applyAlignment="1">
      <alignment horizontal="center" vertical="center"/>
    </xf>
    <xf numFmtId="0" fontId="2" fillId="2" borderId="24" xfId="91" applyFont="1" applyFill="1" applyBorder="1" applyAlignment="1">
      <alignment vertical="center"/>
    </xf>
    <xf numFmtId="4" fontId="2" fillId="2" borderId="24" xfId="91" applyNumberFormat="1" applyFont="1" applyFill="1" applyBorder="1" applyAlignment="1">
      <alignment horizontal="center" vertical="center"/>
    </xf>
    <xf numFmtId="172" fontId="2" fillId="2" borderId="24" xfId="42" applyNumberFormat="1" applyFont="1" applyFill="1" applyBorder="1" applyAlignment="1">
      <alignment horizontal="center" vertical="center"/>
    </xf>
    <xf numFmtId="172" fontId="2" fillId="2" borderId="25" xfId="42" applyNumberFormat="1" applyFont="1" applyFill="1" applyBorder="1" applyAlignment="1">
      <alignment horizontal="center" vertical="center"/>
    </xf>
    <xf numFmtId="0" fontId="1" fillId="2" borderId="35" xfId="91" applyFill="1" applyBorder="1" applyAlignment="1">
      <alignment horizontal="center" vertical="center"/>
    </xf>
    <xf numFmtId="0" fontId="6" fillId="2" borderId="35" xfId="91" applyFont="1" applyFill="1" applyBorder="1" applyAlignment="1">
      <alignment horizontal="left" vertical="center" wrapText="1"/>
    </xf>
    <xf numFmtId="172" fontId="1" fillId="2" borderId="35" xfId="42" applyNumberFormat="1" applyFont="1" applyFill="1" applyBorder="1" applyAlignment="1" applyProtection="1">
      <alignment horizontal="right" vertical="center"/>
    </xf>
    <xf numFmtId="3" fontId="1" fillId="2" borderId="11" xfId="91" applyNumberFormat="1" applyFill="1" applyBorder="1" applyAlignment="1">
      <alignment horizontal="right" vertical="center"/>
    </xf>
    <xf numFmtId="0" fontId="1" fillId="2" borderId="12" xfId="91" applyFill="1" applyBorder="1" applyAlignment="1">
      <alignment horizontal="left" vertical="center"/>
    </xf>
    <xf numFmtId="0" fontId="6" fillId="2" borderId="10" xfId="91" applyFont="1" applyFill="1" applyBorder="1" applyAlignment="1">
      <alignment horizontal="left" vertical="center" wrapText="1"/>
    </xf>
    <xf numFmtId="0" fontId="1" fillId="2" borderId="10" xfId="91" applyFill="1" applyBorder="1" applyAlignment="1">
      <alignment horizontal="center" vertical="center"/>
    </xf>
    <xf numFmtId="172" fontId="1" fillId="2" borderId="10" xfId="42" applyNumberFormat="1" applyFont="1" applyFill="1" applyBorder="1" applyAlignment="1" applyProtection="1">
      <alignment horizontal="right" vertical="center"/>
    </xf>
    <xf numFmtId="0" fontId="1" fillId="2" borderId="10" xfId="91" applyFill="1" applyBorder="1" applyAlignment="1">
      <alignment horizontal="left" vertical="center" wrapText="1"/>
    </xf>
    <xf numFmtId="0" fontId="1" fillId="2" borderId="12" xfId="91" applyFill="1" applyBorder="1" applyAlignment="1">
      <alignment horizontal="center" vertical="center"/>
    </xf>
    <xf numFmtId="3" fontId="1" fillId="2" borderId="10" xfId="91" applyNumberFormat="1" applyFill="1" applyBorder="1" applyAlignment="1">
      <alignment horizontal="center" vertical="center"/>
    </xf>
    <xf numFmtId="172" fontId="1" fillId="2" borderId="10" xfId="42" applyNumberFormat="1" applyFont="1" applyFill="1" applyBorder="1" applyAlignment="1">
      <alignment horizontal="right" vertical="center"/>
    </xf>
    <xf numFmtId="0" fontId="8" fillId="2" borderId="12" xfId="93" applyFont="1" applyFill="1" applyBorder="1" applyAlignment="1">
      <alignment horizontal="center" vertical="center"/>
    </xf>
    <xf numFmtId="0" fontId="6" fillId="2" borderId="10" xfId="93" applyFont="1" applyFill="1" applyBorder="1" applyAlignment="1">
      <alignment horizontal="left" vertical="center" wrapText="1"/>
    </xf>
    <xf numFmtId="0" fontId="8" fillId="2" borderId="10" xfId="93" applyFont="1" applyFill="1" applyBorder="1" applyAlignment="1">
      <alignment horizontal="center" vertical="center"/>
    </xf>
    <xf numFmtId="3" fontId="8" fillId="2" borderId="10" xfId="93" applyNumberFormat="1" applyFont="1" applyFill="1" applyBorder="1" applyAlignment="1">
      <alignment horizontal="center" vertical="center"/>
    </xf>
    <xf numFmtId="173" fontId="8" fillId="2" borderId="0" xfId="9" applyNumberFormat="1" applyFont="1" applyFill="1" applyBorder="1" applyAlignment="1">
      <alignment vertical="center"/>
    </xf>
    <xf numFmtId="173" fontId="8" fillId="2" borderId="12" xfId="9" applyNumberFormat="1" applyFont="1" applyFill="1" applyBorder="1" applyAlignment="1">
      <alignment vertical="center"/>
    </xf>
    <xf numFmtId="172" fontId="8" fillId="2" borderId="0" xfId="31" applyNumberFormat="1" applyFont="1" applyFill="1" applyBorder="1" applyAlignment="1">
      <alignment vertical="center"/>
    </xf>
    <xf numFmtId="0" fontId="1" fillId="2" borderId="12" xfId="93" applyFill="1" applyBorder="1" applyAlignment="1">
      <alignment horizontal="center" vertical="center"/>
    </xf>
    <xf numFmtId="0" fontId="1" fillId="2" borderId="12" xfId="93" applyFill="1" applyBorder="1" applyAlignment="1">
      <alignment horizontal="left" vertical="center" wrapText="1"/>
    </xf>
    <xf numFmtId="3" fontId="1" fillId="2" borderId="12" xfId="93" applyNumberFormat="1" applyFill="1" applyBorder="1" applyAlignment="1">
      <alignment horizontal="center" vertical="center"/>
    </xf>
    <xf numFmtId="173" fontId="1" fillId="2" borderId="12" xfId="9" applyNumberFormat="1" applyFont="1" applyFill="1" applyBorder="1" applyAlignment="1">
      <alignment vertical="center"/>
    </xf>
    <xf numFmtId="172" fontId="1" fillId="2" borderId="0" xfId="31" applyNumberFormat="1" applyFont="1" applyFill="1" applyBorder="1" applyAlignment="1">
      <alignment vertical="center"/>
    </xf>
    <xf numFmtId="0" fontId="2" fillId="2" borderId="10" xfId="91" applyFont="1" applyFill="1" applyBorder="1" applyAlignment="1">
      <alignment horizontal="left" vertical="center" wrapText="1"/>
    </xf>
    <xf numFmtId="172" fontId="1" fillId="2" borderId="10" xfId="9" applyNumberFormat="1" applyFont="1" applyFill="1" applyBorder="1" applyAlignment="1">
      <alignment horizontal="right" vertical="center"/>
    </xf>
    <xf numFmtId="3" fontId="16" fillId="2" borderId="11" xfId="91" applyNumberFormat="1" applyFont="1" applyFill="1" applyBorder="1" applyAlignment="1">
      <alignment vertical="center"/>
    </xf>
    <xf numFmtId="0" fontId="8" fillId="2" borderId="10" xfId="91" applyFont="1" applyFill="1" applyBorder="1" applyAlignment="1">
      <alignment horizontal="left" vertical="center" wrapText="1"/>
    </xf>
    <xf numFmtId="0" fontId="4" fillId="2" borderId="12" xfId="93" applyFont="1" applyFill="1" applyBorder="1" applyAlignment="1">
      <alignment horizontal="center" vertical="center"/>
    </xf>
    <xf numFmtId="0" fontId="6" fillId="2" borderId="12" xfId="93" applyFont="1" applyFill="1" applyBorder="1" applyAlignment="1">
      <alignment horizontal="left" vertical="center" wrapText="1"/>
    </xf>
    <xf numFmtId="3" fontId="4" fillId="2" borderId="12" xfId="93" applyNumberFormat="1" applyFont="1" applyFill="1" applyBorder="1" applyAlignment="1">
      <alignment horizontal="center" vertical="center"/>
    </xf>
    <xf numFmtId="173" fontId="4" fillId="2" borderId="12" xfId="9" applyNumberFormat="1" applyFont="1" applyFill="1" applyBorder="1" applyAlignment="1">
      <alignment vertical="center"/>
    </xf>
    <xf numFmtId="172" fontId="4" fillId="2" borderId="0" xfId="31" applyNumberFormat="1" applyFont="1" applyFill="1" applyBorder="1" applyAlignment="1">
      <alignment vertical="center"/>
    </xf>
    <xf numFmtId="0" fontId="2" fillId="2" borderId="10" xfId="93" applyFont="1" applyFill="1" applyBorder="1" applyAlignment="1">
      <alignment horizontal="left" vertical="center" wrapText="1"/>
    </xf>
    <xf numFmtId="0" fontId="1" fillId="2" borderId="10" xfId="93" applyFill="1" applyBorder="1" applyAlignment="1">
      <alignment horizontal="center" vertical="center"/>
    </xf>
    <xf numFmtId="3" fontId="1" fillId="2" borderId="10" xfId="93" applyNumberFormat="1" applyFill="1" applyBorder="1" applyAlignment="1">
      <alignment horizontal="center" vertical="center"/>
    </xf>
    <xf numFmtId="0" fontId="1" fillId="2" borderId="10" xfId="93" applyFill="1" applyBorder="1" applyAlignment="1">
      <alignment horizontal="left" vertical="center" wrapText="1"/>
    </xf>
    <xf numFmtId="0" fontId="2" fillId="2" borderId="6" xfId="92" applyFont="1" applyFill="1" applyBorder="1" applyAlignment="1">
      <alignment horizontal="center" vertical="center"/>
    </xf>
    <xf numFmtId="0" fontId="2" fillId="2" borderId="7" xfId="92" applyFont="1" applyFill="1" applyBorder="1" applyAlignment="1">
      <alignment horizontal="left" vertical="center" wrapText="1"/>
    </xf>
    <xf numFmtId="0" fontId="2" fillId="2" borderId="7" xfId="92" applyFont="1" applyFill="1" applyBorder="1" applyAlignment="1">
      <alignment horizontal="center" vertical="center"/>
    </xf>
    <xf numFmtId="1" fontId="2" fillId="2" borderId="7" xfId="92" applyNumberFormat="1" applyFont="1" applyFill="1" applyBorder="1" applyAlignment="1">
      <alignment horizontal="center" vertical="center"/>
    </xf>
    <xf numFmtId="172" fontId="2" fillId="2" borderId="8" xfId="42" applyNumberFormat="1" applyFont="1" applyFill="1" applyBorder="1" applyAlignment="1">
      <alignment horizontal="right" vertical="center"/>
    </xf>
    <xf numFmtId="172" fontId="2" fillId="2" borderId="9" xfId="42" applyNumberFormat="1" applyFont="1" applyFill="1" applyBorder="1" applyAlignment="1">
      <alignment horizontal="right" vertical="center"/>
    </xf>
    <xf numFmtId="0" fontId="2" fillId="2" borderId="12" xfId="91" applyFont="1" applyFill="1" applyBorder="1" applyAlignment="1">
      <alignment horizontal="left" vertical="center" wrapText="1"/>
    </xf>
    <xf numFmtId="4" fontId="1" fillId="2" borderId="12" xfId="91" applyNumberFormat="1" applyFill="1" applyBorder="1" applyAlignment="1">
      <alignment horizontal="center" vertical="center"/>
    </xf>
    <xf numFmtId="0" fontId="8" fillId="2" borderId="12" xfId="91" applyFont="1" applyFill="1" applyBorder="1" applyAlignment="1">
      <alignment horizontal="left" vertical="center" wrapText="1"/>
    </xf>
    <xf numFmtId="3" fontId="1" fillId="2" borderId="12" xfId="91" applyNumberFormat="1" applyFill="1" applyBorder="1" applyAlignment="1">
      <alignment horizontal="center" vertical="center"/>
    </xf>
    <xf numFmtId="172" fontId="1" fillId="2" borderId="12" xfId="42" applyNumberFormat="1" applyFont="1" applyFill="1" applyBorder="1" applyAlignment="1" applyProtection="1">
      <alignment horizontal="right" vertical="center"/>
    </xf>
    <xf numFmtId="172" fontId="1" fillId="2" borderId="12" xfId="42" applyNumberFormat="1" applyFont="1" applyFill="1" applyBorder="1" applyAlignment="1">
      <alignment vertical="center"/>
    </xf>
    <xf numFmtId="172" fontId="1" fillId="2" borderId="10" xfId="42" applyNumberFormat="1" applyFont="1" applyFill="1" applyBorder="1" applyAlignment="1">
      <alignment vertical="center"/>
    </xf>
    <xf numFmtId="4" fontId="1" fillId="2" borderId="10" xfId="91" applyNumberFormat="1" applyFill="1" applyBorder="1" applyAlignment="1">
      <alignment horizontal="center" vertical="center"/>
    </xf>
    <xf numFmtId="3" fontId="2" fillId="2" borderId="11" xfId="91" applyNumberFormat="1" applyFont="1" applyFill="1" applyBorder="1" applyAlignment="1">
      <alignment vertical="center"/>
    </xf>
    <xf numFmtId="3" fontId="8" fillId="2" borderId="0" xfId="92" applyNumberFormat="1" applyFont="1" applyFill="1" applyAlignment="1">
      <alignment vertical="center"/>
    </xf>
    <xf numFmtId="3" fontId="4" fillId="2" borderId="0" xfId="92" applyNumberFormat="1" applyFont="1" applyFill="1" applyAlignment="1">
      <alignment vertical="center"/>
    </xf>
    <xf numFmtId="0" fontId="17" fillId="0" borderId="12" xfId="91" applyFont="1" applyBorder="1" applyAlignment="1">
      <alignment horizontal="center" vertical="center"/>
    </xf>
    <xf numFmtId="0" fontId="1" fillId="2" borderId="12" xfId="91" applyFill="1" applyBorder="1" applyAlignment="1">
      <alignment horizontal="left" vertical="center" wrapText="1"/>
    </xf>
    <xf numFmtId="172" fontId="1" fillId="2" borderId="12" xfId="42" applyNumberFormat="1" applyFont="1" applyFill="1" applyBorder="1" applyAlignment="1">
      <alignment horizontal="right" vertical="center"/>
    </xf>
    <xf numFmtId="0" fontId="1" fillId="0" borderId="10" xfId="91" applyBorder="1" applyAlignment="1">
      <alignment horizontal="left" vertical="center" wrapText="1"/>
    </xf>
    <xf numFmtId="0" fontId="17" fillId="0" borderId="10" xfId="91" applyFont="1" applyBorder="1" applyAlignment="1">
      <alignment horizontal="center" vertical="center"/>
    </xf>
    <xf numFmtId="3" fontId="17" fillId="0" borderId="10" xfId="91" applyNumberFormat="1" applyFont="1" applyBorder="1" applyAlignment="1">
      <alignment horizontal="center" vertical="center"/>
    </xf>
    <xf numFmtId="172" fontId="17" fillId="0" borderId="10" xfId="44" applyNumberFormat="1" applyFont="1" applyFill="1" applyBorder="1" applyAlignment="1">
      <alignment horizontal="right" vertical="center"/>
    </xf>
    <xf numFmtId="0" fontId="17" fillId="0" borderId="12" xfId="91" applyFont="1" applyBorder="1" applyAlignment="1">
      <alignment horizontal="left" vertical="center" wrapText="1"/>
    </xf>
    <xf numFmtId="0" fontId="18" fillId="0" borderId="12" xfId="91" applyFont="1" applyBorder="1" applyAlignment="1">
      <alignment horizontal="center" vertical="center"/>
    </xf>
    <xf numFmtId="172" fontId="18" fillId="0" borderId="12" xfId="44" applyNumberFormat="1" applyFont="1" applyFill="1" applyBorder="1" applyAlignment="1">
      <alignment horizontal="right" vertical="center"/>
    </xf>
    <xf numFmtId="0" fontId="19" fillId="2" borderId="0" xfId="91" applyFont="1" applyFill="1" applyAlignment="1">
      <alignment vertical="center"/>
    </xf>
    <xf numFmtId="0" fontId="1" fillId="2" borderId="12" xfId="93" applyFill="1" applyBorder="1" applyAlignment="1">
      <alignment vertical="center" wrapText="1"/>
    </xf>
    <xf numFmtId="9" fontId="1" fillId="2" borderId="12" xfId="93" applyNumberFormat="1" applyFill="1" applyBorder="1" applyAlignment="1">
      <alignment horizontal="center" vertical="center"/>
    </xf>
    <xf numFmtId="9" fontId="1" fillId="2" borderId="12" xfId="124" applyFont="1" applyFill="1" applyBorder="1" applyAlignment="1">
      <alignment horizontal="center" vertical="center"/>
    </xf>
    <xf numFmtId="0" fontId="1" fillId="2" borderId="10" xfId="93" applyFill="1" applyBorder="1" applyAlignment="1">
      <alignment vertical="center" wrapText="1"/>
    </xf>
    <xf numFmtId="9" fontId="1" fillId="2" borderId="10" xfId="93" applyNumberFormat="1" applyFill="1" applyBorder="1" applyAlignment="1">
      <alignment horizontal="center" vertical="center"/>
    </xf>
    <xf numFmtId="9" fontId="1" fillId="2" borderId="10" xfId="124" applyFont="1" applyFill="1" applyBorder="1" applyAlignment="1">
      <alignment horizontal="center" vertical="center"/>
    </xf>
    <xf numFmtId="0" fontId="2" fillId="2" borderId="28" xfId="91" applyFont="1" applyFill="1" applyBorder="1" applyAlignment="1">
      <alignment horizontal="center" vertical="center"/>
    </xf>
    <xf numFmtId="0" fontId="2" fillId="2" borderId="29" xfId="91" applyFont="1" applyFill="1" applyBorder="1" applyAlignment="1">
      <alignment horizontal="left" vertical="center" wrapText="1"/>
    </xf>
    <xf numFmtId="0" fontId="2" fillId="2" borderId="29" xfId="91" applyFont="1" applyFill="1" applyBorder="1" applyAlignment="1">
      <alignment horizontal="center" vertical="center"/>
    </xf>
    <xf numFmtId="172" fontId="2" fillId="2" borderId="30" xfId="42" applyNumberFormat="1" applyFont="1" applyFill="1" applyBorder="1" applyAlignment="1">
      <alignment horizontal="right" vertical="center"/>
    </xf>
    <xf numFmtId="3" fontId="2" fillId="2" borderId="0" xfId="91" applyNumberFormat="1" applyFont="1" applyFill="1" applyAlignment="1">
      <alignment vertical="center"/>
    </xf>
    <xf numFmtId="0" fontId="1" fillId="2" borderId="0" xfId="91" applyFill="1" applyAlignment="1">
      <alignment horizontal="left" vertical="center" wrapText="1"/>
    </xf>
    <xf numFmtId="172" fontId="1" fillId="2" borderId="0" xfId="42" applyNumberFormat="1" applyFont="1" applyFill="1" applyBorder="1" applyAlignment="1">
      <alignment horizontal="right" vertical="center"/>
    </xf>
    <xf numFmtId="0" fontId="1" fillId="2" borderId="0" xfId="91" applyFill="1" applyAlignment="1">
      <alignment horizontal="left" vertical="center"/>
    </xf>
    <xf numFmtId="172" fontId="1" fillId="2" borderId="0" xfId="42" applyNumberFormat="1" applyFont="1" applyFill="1" applyBorder="1" applyAlignment="1" applyProtection="1">
      <alignment horizontal="right" vertical="center"/>
    </xf>
    <xf numFmtId="3" fontId="1" fillId="2" borderId="0" xfId="91" applyNumberFormat="1" applyFill="1" applyAlignment="1">
      <alignment horizontal="right" vertical="center"/>
    </xf>
    <xf numFmtId="0" fontId="20" fillId="3" borderId="0" xfId="0" applyFont="1" applyFill="1" applyAlignment="1">
      <alignment horizontal="center" vertical="center"/>
    </xf>
    <xf numFmtId="0" fontId="21" fillId="3" borderId="0" xfId="0" applyFont="1" applyFill="1" applyAlignment="1">
      <alignment vertical="center"/>
    </xf>
    <xf numFmtId="0" fontId="21" fillId="0" borderId="0" xfId="0" applyFont="1" applyAlignment="1">
      <alignment vertical="center"/>
    </xf>
    <xf numFmtId="0" fontId="22" fillId="0" borderId="0" xfId="0" applyFont="1" applyAlignment="1">
      <alignment vertical="center"/>
    </xf>
    <xf numFmtId="0" fontId="0" fillId="2" borderId="0" xfId="0" applyFill="1" applyAlignment="1">
      <alignment vertical="center"/>
    </xf>
    <xf numFmtId="0" fontId="20" fillId="3" borderId="0" xfId="0" applyFont="1" applyFill="1" applyAlignment="1">
      <alignment vertical="center"/>
    </xf>
    <xf numFmtId="0" fontId="20" fillId="3" borderId="0" xfId="0" applyFont="1" applyFill="1" applyAlignment="1">
      <alignment horizontal="left" vertical="center"/>
    </xf>
    <xf numFmtId="41" fontId="20" fillId="3" borderId="0" xfId="1" applyFont="1" applyFill="1" applyAlignment="1">
      <alignment vertical="center"/>
    </xf>
    <xf numFmtId="0" fontId="23" fillId="2" borderId="0" xfId="0" applyFont="1" applyFill="1" applyAlignment="1">
      <alignment horizontal="left" vertical="center"/>
    </xf>
    <xf numFmtId="0" fontId="23" fillId="3" borderId="0" xfId="0" applyFont="1" applyFill="1" applyAlignment="1">
      <alignment vertical="center"/>
    </xf>
    <xf numFmtId="41" fontId="23" fillId="3" borderId="0" xfId="1" applyFont="1" applyFill="1" applyAlignment="1">
      <alignment vertical="center"/>
    </xf>
    <xf numFmtId="0" fontId="25" fillId="3" borderId="20" xfId="0" applyFont="1" applyFill="1" applyBorder="1" applyAlignment="1">
      <alignment horizontal="left" vertical="center"/>
    </xf>
    <xf numFmtId="0" fontId="25" fillId="3" borderId="21" xfId="0" applyFont="1" applyFill="1" applyBorder="1" applyAlignment="1">
      <alignment horizontal="center" vertical="center"/>
    </xf>
    <xf numFmtId="41" fontId="25" fillId="3" borderId="22" xfId="1" applyFont="1" applyFill="1" applyBorder="1" applyAlignment="1">
      <alignment horizontal="center" vertical="center" wrapText="1"/>
    </xf>
    <xf numFmtId="0" fontId="25" fillId="3" borderId="23" xfId="0" applyFont="1" applyFill="1" applyBorder="1" applyAlignment="1">
      <alignment horizontal="left" vertical="center"/>
    </xf>
    <xf numFmtId="0" fontId="25" fillId="3" borderId="24" xfId="0" applyFont="1" applyFill="1" applyBorder="1" applyAlignment="1">
      <alignment vertical="center"/>
    </xf>
    <xf numFmtId="0" fontId="25" fillId="3" borderId="21" xfId="0" applyFont="1" applyFill="1" applyBorder="1" applyAlignment="1">
      <alignment horizontal="center" vertical="center" wrapText="1"/>
    </xf>
    <xf numFmtId="0" fontId="25" fillId="3" borderId="36" xfId="0" applyFont="1" applyFill="1" applyBorder="1" applyAlignment="1">
      <alignment horizontal="left" vertical="center"/>
    </xf>
    <xf numFmtId="0" fontId="25" fillId="3" borderId="3" xfId="0" applyFont="1" applyFill="1" applyBorder="1" applyAlignment="1">
      <alignment horizontal="left" vertical="center" wrapText="1"/>
    </xf>
    <xf numFmtId="41" fontId="25" fillId="0" borderId="34" xfId="1" applyFont="1" applyFill="1" applyBorder="1" applyAlignment="1">
      <alignment horizontal="left" vertical="center" wrapText="1"/>
    </xf>
    <xf numFmtId="0" fontId="21" fillId="0" borderId="36" xfId="0" applyFont="1" applyBorder="1" applyAlignment="1">
      <alignment horizontal="left" vertical="center"/>
    </xf>
    <xf numFmtId="3" fontId="21" fillId="0" borderId="3" xfId="0" applyNumberFormat="1" applyFont="1" applyBorder="1" applyAlignment="1">
      <alignment horizontal="left" vertical="center"/>
    </xf>
    <xf numFmtId="41" fontId="21" fillId="0" borderId="34" xfId="1" applyFont="1" applyFill="1" applyBorder="1" applyAlignment="1">
      <alignment horizontal="left" vertical="center" wrapText="1"/>
    </xf>
    <xf numFmtId="41" fontId="21" fillId="0" borderId="34" xfId="1" applyFont="1" applyFill="1" applyBorder="1" applyAlignment="1">
      <alignment horizontal="left" vertical="center"/>
    </xf>
    <xf numFmtId="0" fontId="22" fillId="0" borderId="36" xfId="0" applyFont="1" applyBorder="1" applyAlignment="1">
      <alignment horizontal="left" vertical="center"/>
    </xf>
    <xf numFmtId="41" fontId="22" fillId="0" borderId="34" xfId="1" applyFont="1" applyFill="1" applyBorder="1" applyAlignment="1">
      <alignment horizontal="left" vertical="center"/>
    </xf>
    <xf numFmtId="0" fontId="25" fillId="0" borderId="3" xfId="0" applyFont="1" applyBorder="1" applyAlignment="1">
      <alignment horizontal="left" vertical="center" wrapText="1"/>
    </xf>
    <xf numFmtId="0" fontId="21" fillId="0" borderId="36" xfId="92" applyFont="1" applyBorder="1" applyAlignment="1">
      <alignment horizontal="left" vertical="center"/>
    </xf>
    <xf numFmtId="0" fontId="21" fillId="0" borderId="3" xfId="0" applyFont="1" applyBorder="1" applyAlignment="1">
      <alignment horizontal="left" vertical="center"/>
    </xf>
    <xf numFmtId="0" fontId="21" fillId="3" borderId="36" xfId="0" applyFont="1" applyFill="1" applyBorder="1" applyAlignment="1">
      <alignment horizontal="left" vertical="center"/>
    </xf>
    <xf numFmtId="49" fontId="26" fillId="3" borderId="3" xfId="0" applyNumberFormat="1" applyFont="1" applyFill="1" applyBorder="1" applyAlignment="1">
      <alignment horizontal="right" vertical="center"/>
    </xf>
    <xf numFmtId="41" fontId="26" fillId="3" borderId="34" xfId="1" applyFont="1" applyFill="1" applyBorder="1" applyAlignment="1">
      <alignment horizontal="right" vertical="center"/>
    </xf>
    <xf numFmtId="0" fontId="21" fillId="3" borderId="37" xfId="0" applyFont="1" applyFill="1" applyBorder="1" applyAlignment="1">
      <alignment horizontal="left" vertical="center"/>
    </xf>
    <xf numFmtId="49" fontId="27" fillId="3" borderId="2" xfId="0" applyNumberFormat="1" applyFont="1" applyFill="1" applyBorder="1" applyAlignment="1">
      <alignment horizontal="right" vertical="center"/>
    </xf>
    <xf numFmtId="41" fontId="27" fillId="3" borderId="38" xfId="1" applyFont="1" applyFill="1" applyBorder="1" applyAlignment="1">
      <alignment vertical="center"/>
    </xf>
    <xf numFmtId="41" fontId="26" fillId="3" borderId="34" xfId="1" applyFont="1" applyFill="1" applyBorder="1" applyAlignment="1">
      <alignment vertical="center"/>
    </xf>
    <xf numFmtId="0" fontId="0" fillId="2" borderId="3" xfId="0" applyFill="1" applyBorder="1" applyAlignment="1">
      <alignment horizontal="center" vertical="center"/>
    </xf>
    <xf numFmtId="49" fontId="3" fillId="2" borderId="3" xfId="0" applyNumberFormat="1" applyFont="1" applyFill="1" applyBorder="1" applyAlignment="1">
      <alignment horizontal="right" vertical="center"/>
    </xf>
    <xf numFmtId="43" fontId="3" fillId="2" borderId="3" xfId="40" applyFont="1" applyFill="1" applyBorder="1" applyAlignment="1">
      <alignment vertical="center"/>
    </xf>
    <xf numFmtId="0" fontId="27" fillId="3" borderId="2" xfId="0" applyFont="1" applyFill="1" applyBorder="1" applyAlignment="1">
      <alignment horizontal="right" vertical="center"/>
    </xf>
    <xf numFmtId="41" fontId="27" fillId="3" borderId="25" xfId="1" applyFont="1" applyFill="1" applyBorder="1" applyAlignment="1">
      <alignment horizontal="center" vertical="center"/>
    </xf>
    <xf numFmtId="0" fontId="26" fillId="2" borderId="3" xfId="0" applyFont="1" applyFill="1" applyBorder="1" applyAlignment="1">
      <alignment horizontal="center" vertical="center"/>
    </xf>
    <xf numFmtId="41" fontId="26" fillId="3" borderId="34" xfId="1" applyFont="1" applyFill="1" applyBorder="1" applyAlignment="1">
      <alignment horizontal="center" vertical="center"/>
    </xf>
    <xf numFmtId="49" fontId="27" fillId="3" borderId="3" xfId="0" applyNumberFormat="1" applyFont="1" applyFill="1" applyBorder="1" applyAlignment="1">
      <alignment horizontal="right" vertical="center"/>
    </xf>
    <xf numFmtId="41" fontId="27" fillId="3" borderId="34" xfId="1" applyFont="1" applyFill="1" applyBorder="1" applyAlignment="1">
      <alignment horizontal="right" vertical="center"/>
    </xf>
    <xf numFmtId="0" fontId="21" fillId="3" borderId="23" xfId="0" applyFont="1" applyFill="1" applyBorder="1" applyAlignment="1">
      <alignment horizontal="left" vertical="center"/>
    </xf>
    <xf numFmtId="49" fontId="27" fillId="3" borderId="24" xfId="0" applyNumberFormat="1" applyFont="1" applyFill="1" applyBorder="1" applyAlignment="1">
      <alignment horizontal="right" vertical="center"/>
    </xf>
    <xf numFmtId="41" fontId="27" fillId="3" borderId="39" xfId="1" applyFont="1" applyFill="1" applyBorder="1" applyAlignment="1">
      <alignment horizontal="center" vertical="center"/>
    </xf>
    <xf numFmtId="0" fontId="28" fillId="3" borderId="0" xfId="0" applyFont="1" applyFill="1" applyAlignment="1">
      <alignment horizontal="center" vertical="center"/>
    </xf>
    <xf numFmtId="41" fontId="28" fillId="3" borderId="0" xfId="1" applyFont="1" applyFill="1" applyBorder="1" applyAlignment="1">
      <alignment horizontal="center" vertical="center"/>
    </xf>
    <xf numFmtId="0" fontId="20" fillId="3" borderId="0" xfId="0" applyFont="1" applyFill="1" applyAlignment="1">
      <alignment horizontal="left" vertical="center" wrapText="1"/>
    </xf>
    <xf numFmtId="41" fontId="20" fillId="3" borderId="0" xfId="1" applyFont="1" applyFill="1" applyBorder="1" applyAlignment="1">
      <alignment horizontal="left" vertical="center" wrapText="1"/>
    </xf>
    <xf numFmtId="41" fontId="20" fillId="3" borderId="0" xfId="8" applyFont="1" applyFill="1" applyAlignment="1">
      <alignment vertical="center"/>
    </xf>
    <xf numFmtId="0" fontId="29" fillId="2" borderId="0" xfId="101" applyFont="1" applyFill="1" applyAlignment="1">
      <alignment vertical="center"/>
    </xf>
    <xf numFmtId="172" fontId="20" fillId="3" borderId="0" xfId="43" applyNumberFormat="1" applyFont="1" applyFill="1" applyAlignment="1">
      <alignment horizontal="right" vertical="center"/>
    </xf>
    <xf numFmtId="172" fontId="20" fillId="3" borderId="0" xfId="43" applyNumberFormat="1" applyFont="1" applyFill="1" applyAlignment="1">
      <alignment horizontal="center" vertical="center"/>
    </xf>
    <xf numFmtId="41" fontId="28" fillId="3" borderId="0" xfId="8" applyFont="1" applyFill="1" applyBorder="1" applyAlignment="1">
      <alignment horizontal="center" vertical="center"/>
    </xf>
    <xf numFmtId="41" fontId="20" fillId="3" borderId="0" xfId="8" applyFont="1" applyFill="1" applyBorder="1" applyAlignment="1">
      <alignment horizontal="left" vertical="center" wrapText="1"/>
    </xf>
    <xf numFmtId="41" fontId="20" fillId="3" borderId="0" xfId="8" applyFont="1" applyFill="1" applyBorder="1" applyAlignment="1">
      <alignment horizontal="center" vertical="center"/>
    </xf>
    <xf numFmtId="0" fontId="32" fillId="3" borderId="0" xfId="0" applyFont="1" applyFill="1" applyAlignment="1">
      <alignment horizontal="center" vertical="center"/>
    </xf>
    <xf numFmtId="172" fontId="32" fillId="3" borderId="0" xfId="43" applyNumberFormat="1" applyFont="1" applyFill="1" applyBorder="1" applyAlignment="1">
      <alignment horizontal="center" vertical="center"/>
    </xf>
    <xf numFmtId="0" fontId="35" fillId="0" borderId="0" xfId="0" applyFont="1" applyAlignment="1">
      <alignment horizontal="center"/>
    </xf>
    <xf numFmtId="0" fontId="36" fillId="0" borderId="0" xfId="0" applyFont="1" applyAlignment="1">
      <alignment horizontal="center"/>
    </xf>
    <xf numFmtId="0" fontId="36" fillId="0" borderId="0" xfId="0" applyFont="1"/>
    <xf numFmtId="0" fontId="25" fillId="3" borderId="3" xfId="0" quotePrefix="1" applyFont="1" applyFill="1" applyBorder="1" applyAlignment="1">
      <alignment horizontal="left" vertical="center" wrapText="1"/>
    </xf>
    <xf numFmtId="3" fontId="22" fillId="0" borderId="3" xfId="0" quotePrefix="1" applyNumberFormat="1" applyFont="1" applyBorder="1" applyAlignment="1">
      <alignment horizontal="left" vertical="center"/>
    </xf>
    <xf numFmtId="0" fontId="2" fillId="2" borderId="0" xfId="91" quotePrefix="1" applyFont="1" applyFill="1" applyAlignment="1">
      <alignment horizontal="left" vertical="center"/>
    </xf>
    <xf numFmtId="0" fontId="1" fillId="2" borderId="12" xfId="91" quotePrefix="1" applyFill="1" applyBorder="1" applyAlignment="1">
      <alignment horizontal="center" vertical="center"/>
    </xf>
    <xf numFmtId="0" fontId="17" fillId="0" borderId="12" xfId="91" quotePrefix="1" applyFont="1" applyBorder="1" applyAlignment="1">
      <alignment horizontal="center" vertical="center"/>
    </xf>
    <xf numFmtId="0" fontId="1" fillId="2" borderId="12" xfId="91" quotePrefix="1" applyFill="1" applyBorder="1" applyAlignment="1">
      <alignment horizontal="left" vertical="center" wrapText="1"/>
    </xf>
    <xf numFmtId="172" fontId="2" fillId="2" borderId="30" xfId="42" quotePrefix="1" applyNumberFormat="1" applyFont="1" applyFill="1" applyBorder="1" applyAlignment="1">
      <alignment horizontal="right" vertical="center"/>
    </xf>
    <xf numFmtId="0" fontId="2" fillId="2" borderId="0" xfId="0" quotePrefix="1" applyFont="1" applyFill="1" applyAlignment="1">
      <alignment horizontal="left" vertical="center"/>
    </xf>
    <xf numFmtId="0" fontId="1" fillId="2" borderId="34" xfId="92" quotePrefix="1" applyFill="1" applyBorder="1" applyAlignment="1">
      <alignment horizontal="center" vertical="center"/>
    </xf>
    <xf numFmtId="172" fontId="2" fillId="2" borderId="30" xfId="41" quotePrefix="1" applyNumberFormat="1" applyFont="1" applyFill="1" applyBorder="1" applyAlignment="1">
      <alignment horizontal="right" vertical="center"/>
    </xf>
    <xf numFmtId="0" fontId="2" fillId="2" borderId="0" xfId="92" quotePrefix="1" applyFont="1" applyFill="1" applyAlignment="1">
      <alignment horizontal="left" vertical="center"/>
    </xf>
    <xf numFmtId="0" fontId="1" fillId="2" borderId="12" xfId="92" quotePrefix="1" applyFill="1" applyBorder="1" applyAlignment="1">
      <alignment horizontal="center" vertical="center"/>
    </xf>
    <xf numFmtId="0" fontId="1" fillId="3" borderId="12" xfId="92" quotePrefix="1" applyFill="1" applyBorder="1" applyAlignment="1">
      <alignment horizontal="left" vertical="center" wrapText="1"/>
    </xf>
    <xf numFmtId="0" fontId="1" fillId="2" borderId="12" xfId="92" quotePrefix="1" applyFill="1" applyBorder="1" applyAlignment="1">
      <alignment horizontal="left" vertical="center" wrapText="1"/>
    </xf>
    <xf numFmtId="173" fontId="2" fillId="3" borderId="30" xfId="9" quotePrefix="1" applyNumberFormat="1" applyFont="1" applyFill="1" applyBorder="1" applyAlignment="1">
      <alignment horizontal="right" vertical="center"/>
    </xf>
    <xf numFmtId="0" fontId="3" fillId="0" borderId="0" xfId="91" quotePrefix="1" applyFont="1" applyAlignment="1">
      <alignment horizontal="left" vertical="center" wrapText="1"/>
    </xf>
    <xf numFmtId="0" fontId="3" fillId="0" borderId="4" xfId="91" quotePrefix="1" applyFont="1" applyBorder="1" applyAlignment="1">
      <alignment horizontal="left" vertical="center"/>
    </xf>
    <xf numFmtId="0" fontId="3" fillId="0" borderId="4" xfId="91" quotePrefix="1" applyFont="1" applyBorder="1" applyAlignment="1">
      <alignment horizontal="left" vertical="center" wrapText="1"/>
    </xf>
    <xf numFmtId="0" fontId="9" fillId="2" borderId="3" xfId="91" quotePrefix="1" applyFont="1" applyFill="1" applyBorder="1" applyAlignment="1">
      <alignment horizontal="left" vertical="center" wrapText="1"/>
    </xf>
    <xf numFmtId="43" fontId="1" fillId="3" borderId="3" xfId="18" quotePrefix="1" applyFont="1" applyFill="1" applyBorder="1" applyAlignment="1">
      <alignment horizontal="center" vertical="center"/>
    </xf>
    <xf numFmtId="0" fontId="1" fillId="0" borderId="12" xfId="91" quotePrefix="1" applyBorder="1" applyAlignment="1">
      <alignment horizontal="center" vertical="center"/>
    </xf>
    <xf numFmtId="0" fontId="1" fillId="0" borderId="4" xfId="92" quotePrefix="1" applyBorder="1" applyAlignment="1">
      <alignment horizontal="left" vertical="center" wrapText="1"/>
    </xf>
    <xf numFmtId="0" fontId="9" fillId="2" borderId="4" xfId="91" quotePrefix="1" applyFont="1" applyFill="1" applyBorder="1" applyAlignment="1">
      <alignment horizontal="left" vertical="center" wrapText="1"/>
    </xf>
    <xf numFmtId="0" fontId="1" fillId="0" borderId="3" xfId="91" quotePrefix="1" applyBorder="1" applyAlignment="1">
      <alignment horizontal="center" vertical="center"/>
    </xf>
    <xf numFmtId="0" fontId="12" fillId="0" borderId="3" xfId="91" quotePrefix="1" applyFont="1" applyBorder="1" applyAlignment="1">
      <alignment horizontal="left" vertical="center" wrapText="1"/>
    </xf>
    <xf numFmtId="0" fontId="3" fillId="0" borderId="3" xfId="91" quotePrefix="1" applyFont="1" applyBorder="1" applyAlignment="1">
      <alignment horizontal="center" vertical="center"/>
    </xf>
    <xf numFmtId="0" fontId="9" fillId="0" borderId="17" xfId="91" quotePrefix="1" applyFont="1" applyBorder="1" applyAlignment="1">
      <alignment horizontal="left" vertical="center" wrapText="1"/>
    </xf>
    <xf numFmtId="0" fontId="1" fillId="2" borderId="3" xfId="92" quotePrefix="1" applyFill="1" applyBorder="1" applyAlignment="1">
      <alignment horizontal="center" vertical="center"/>
    </xf>
    <xf numFmtId="0" fontId="9" fillId="2" borderId="3" xfId="92" quotePrefix="1" applyFont="1" applyFill="1" applyBorder="1" applyAlignment="1">
      <alignment horizontal="left" vertical="center" wrapText="1"/>
    </xf>
    <xf numFmtId="0" fontId="6" fillId="2" borderId="3" xfId="92" quotePrefix="1" applyFont="1" applyFill="1" applyBorder="1" applyAlignment="1">
      <alignment horizontal="left" vertical="center" wrapText="1"/>
    </xf>
    <xf numFmtId="0" fontId="8" fillId="3" borderId="3" xfId="92" quotePrefix="1" applyFont="1" applyFill="1" applyBorder="1" applyAlignment="1">
      <alignment horizontal="left" vertical="center"/>
    </xf>
    <xf numFmtId="0" fontId="9" fillId="2" borderId="3" xfId="92" quotePrefix="1" applyFont="1" applyFill="1" applyBorder="1" applyAlignment="1">
      <alignment vertical="center" wrapText="1"/>
    </xf>
    <xf numFmtId="0" fontId="1" fillId="2" borderId="3" xfId="92" quotePrefix="1" applyFill="1" applyBorder="1" applyAlignment="1">
      <alignment horizontal="left" vertical="center"/>
    </xf>
    <xf numFmtId="0" fontId="3" fillId="2" borderId="3" xfId="92" quotePrefix="1" applyFont="1" applyFill="1" applyBorder="1" applyAlignment="1">
      <alignment horizontal="center" vertical="center"/>
    </xf>
    <xf numFmtId="0" fontId="1" fillId="2" borderId="3" xfId="92" quotePrefix="1" applyFill="1" applyBorder="1" applyAlignment="1">
      <alignment horizontal="left" vertical="center" wrapText="1"/>
    </xf>
    <xf numFmtId="173" fontId="2" fillId="0" borderId="7" xfId="9" quotePrefix="1" applyNumberFormat="1" applyFont="1" applyBorder="1" applyAlignment="1">
      <alignment horizontal="right" vertical="center"/>
    </xf>
    <xf numFmtId="0" fontId="31" fillId="2" borderId="0" xfId="101" applyFont="1" applyFill="1" applyAlignment="1">
      <alignment horizontal="center" vertical="center" wrapText="1"/>
    </xf>
    <xf numFmtId="0" fontId="31" fillId="3" borderId="0" xfId="0" applyFont="1" applyFill="1" applyAlignment="1">
      <alignment horizontal="center" vertical="center" wrapText="1"/>
    </xf>
    <xf numFmtId="0" fontId="31" fillId="2" borderId="0" xfId="0" applyFont="1" applyFill="1" applyAlignment="1">
      <alignment horizontal="center" vertical="center"/>
    </xf>
    <xf numFmtId="0" fontId="33" fillId="2" borderId="0" xfId="0" applyFont="1" applyFill="1" applyAlignment="1">
      <alignment horizontal="center" vertical="center"/>
    </xf>
    <xf numFmtId="0" fontId="34" fillId="0" borderId="0" xfId="0" applyFont="1" applyAlignment="1">
      <alignment horizontal="center"/>
    </xf>
    <xf numFmtId="0" fontId="30" fillId="2" borderId="0" xfId="0" applyFont="1" applyFill="1" applyAlignment="1">
      <alignment horizontal="left" vertical="center" wrapText="1"/>
    </xf>
    <xf numFmtId="0" fontId="29" fillId="2" borderId="0" xfId="0" applyFont="1" applyFill="1" applyAlignment="1">
      <alignment horizontal="left" vertical="center" wrapText="1"/>
    </xf>
    <xf numFmtId="0" fontId="29" fillId="2" borderId="0" xfId="0" applyFont="1" applyFill="1" applyAlignment="1">
      <alignment horizontal="center" vertical="center" wrapText="1"/>
    </xf>
    <xf numFmtId="0" fontId="29" fillId="2" borderId="0" xfId="101" applyFont="1" applyFill="1" applyAlignment="1">
      <alignment horizontal="center" vertical="center" wrapText="1"/>
    </xf>
    <xf numFmtId="0" fontId="29" fillId="3" borderId="0" xfId="0" applyFont="1" applyFill="1" applyAlignment="1">
      <alignment horizontal="center" vertical="center" wrapText="1"/>
    </xf>
    <xf numFmtId="0" fontId="29" fillId="2" borderId="0" xfId="0" applyFont="1" applyFill="1" applyAlignment="1">
      <alignment horizontal="center" vertical="center"/>
    </xf>
    <xf numFmtId="0" fontId="20" fillId="2" borderId="0" xfId="0" applyFont="1" applyFill="1" applyAlignment="1">
      <alignment horizontal="center" vertical="center"/>
    </xf>
    <xf numFmtId="0" fontId="24" fillId="2" borderId="0" xfId="0" applyFont="1" applyFill="1" applyAlignment="1">
      <alignment horizontal="center" vertical="center"/>
    </xf>
    <xf numFmtId="0" fontId="23" fillId="3" borderId="0" xfId="0" applyFont="1" applyFill="1" applyAlignment="1">
      <alignment horizontal="center" vertical="center"/>
    </xf>
    <xf numFmtId="41" fontId="25" fillId="3" borderId="22" xfId="1" applyFont="1" applyFill="1" applyBorder="1" applyAlignment="1">
      <alignment horizontal="center" vertical="center" wrapText="1"/>
    </xf>
    <xf numFmtId="41" fontId="25" fillId="3" borderId="25" xfId="1" applyFont="1" applyFill="1" applyBorder="1" applyAlignment="1">
      <alignment horizontal="center" vertical="center" wrapText="1"/>
    </xf>
    <xf numFmtId="0" fontId="24" fillId="2" borderId="0" xfId="92" applyFont="1" applyFill="1" applyAlignment="1">
      <alignment horizontal="center" vertical="center" wrapText="1"/>
    </xf>
    <xf numFmtId="0" fontId="24" fillId="3" borderId="0" xfId="0" applyFont="1" applyFill="1" applyAlignment="1">
      <alignment horizontal="center" vertical="center" wrapText="1"/>
    </xf>
    <xf numFmtId="0" fontId="23" fillId="2" borderId="0" xfId="0" applyFont="1" applyFill="1" applyAlignment="1">
      <alignment horizontal="center" vertical="center"/>
    </xf>
    <xf numFmtId="0" fontId="2" fillId="2" borderId="0" xfId="92" applyFont="1" applyFill="1" applyAlignment="1">
      <alignment horizontal="left" vertical="center"/>
    </xf>
  </cellXfs>
  <cellStyles count="132">
    <cellStyle name="Comma [0]" xfId="1" builtinId="6"/>
    <cellStyle name="Comma [0] 2" xfId="2" xr:uid="{00000000-0005-0000-0000-000031000000}"/>
    <cellStyle name="Comma [0] 2 2" xfId="3" xr:uid="{00000000-0005-0000-0000-000032000000}"/>
    <cellStyle name="Comma [0] 3" xfId="4" xr:uid="{00000000-0005-0000-0000-000033000000}"/>
    <cellStyle name="Comma [0] 4" xfId="5" xr:uid="{00000000-0005-0000-0000-000034000000}"/>
    <cellStyle name="Comma [0] 4 2" xfId="6" xr:uid="{00000000-0005-0000-0000-000035000000}"/>
    <cellStyle name="Comma [0] 5" xfId="7" xr:uid="{00000000-0005-0000-0000-000036000000}"/>
    <cellStyle name="Comma [0] 6" xfId="8" xr:uid="{00000000-0005-0000-0000-000037000000}"/>
    <cellStyle name="Comma 10" xfId="9" xr:uid="{00000000-0005-0000-0000-000038000000}"/>
    <cellStyle name="Comma 10 2" xfId="10" xr:uid="{00000000-0005-0000-0000-000039000000}"/>
    <cellStyle name="Comma 11" xfId="11" xr:uid="{00000000-0005-0000-0000-00003A000000}"/>
    <cellStyle name="Comma 11 2" xfId="12" xr:uid="{00000000-0005-0000-0000-00003B000000}"/>
    <cellStyle name="Comma 11 2 2" xfId="13" xr:uid="{00000000-0005-0000-0000-00003C000000}"/>
    <cellStyle name="Comma 12" xfId="14" xr:uid="{00000000-0005-0000-0000-00003D000000}"/>
    <cellStyle name="Comma 12 2" xfId="15" xr:uid="{00000000-0005-0000-0000-00003E000000}"/>
    <cellStyle name="Comma 13" xfId="16" xr:uid="{00000000-0005-0000-0000-00003F000000}"/>
    <cellStyle name="Comma 14" xfId="17" xr:uid="{00000000-0005-0000-0000-000040000000}"/>
    <cellStyle name="Comma 14 2" xfId="18" xr:uid="{00000000-0005-0000-0000-000041000000}"/>
    <cellStyle name="Comma 14 3" xfId="19" xr:uid="{00000000-0005-0000-0000-000042000000}"/>
    <cellStyle name="Comma 15" xfId="20" xr:uid="{00000000-0005-0000-0000-000043000000}"/>
    <cellStyle name="Comma 15 2" xfId="21" xr:uid="{00000000-0005-0000-0000-000044000000}"/>
    <cellStyle name="Comma 15 2 2" xfId="22" xr:uid="{00000000-0005-0000-0000-000045000000}"/>
    <cellStyle name="Comma 16" xfId="23" xr:uid="{00000000-0005-0000-0000-000046000000}"/>
    <cellStyle name="Comma 16 2" xfId="24" xr:uid="{00000000-0005-0000-0000-000047000000}"/>
    <cellStyle name="Comma 17" xfId="25" xr:uid="{00000000-0005-0000-0000-000048000000}"/>
    <cellStyle name="Comma 17 2" xfId="26" xr:uid="{00000000-0005-0000-0000-000049000000}"/>
    <cellStyle name="Comma 18" xfId="27" xr:uid="{00000000-0005-0000-0000-00004A000000}"/>
    <cellStyle name="Comma 18 2" xfId="28" xr:uid="{00000000-0005-0000-0000-00004B000000}"/>
    <cellStyle name="Comma 19" xfId="29" xr:uid="{00000000-0005-0000-0000-00004C000000}"/>
    <cellStyle name="Comma 2" xfId="30" xr:uid="{00000000-0005-0000-0000-00004D000000}"/>
    <cellStyle name="Comma 2 2" xfId="31" xr:uid="{00000000-0005-0000-0000-00004E000000}"/>
    <cellStyle name="Comma 2 2 2" xfId="32" xr:uid="{00000000-0005-0000-0000-00004F000000}"/>
    <cellStyle name="Comma 2 2 2 2" xfId="33" xr:uid="{00000000-0005-0000-0000-000050000000}"/>
    <cellStyle name="Comma 20" xfId="34" xr:uid="{00000000-0005-0000-0000-000051000000}"/>
    <cellStyle name="Comma 21" xfId="35" xr:uid="{00000000-0005-0000-0000-000052000000}"/>
    <cellStyle name="Comma 22" xfId="36" xr:uid="{00000000-0005-0000-0000-000053000000}"/>
    <cellStyle name="Comma 23" xfId="37" xr:uid="{00000000-0005-0000-0000-000054000000}"/>
    <cellStyle name="Comma 24" xfId="38" xr:uid="{00000000-0005-0000-0000-000055000000}"/>
    <cellStyle name="Comma 24 2" xfId="39" xr:uid="{00000000-0005-0000-0000-000056000000}"/>
    <cellStyle name="Comma 24 3" xfId="40" xr:uid="{00000000-0005-0000-0000-000057000000}"/>
    <cellStyle name="Comma 25" xfId="41" xr:uid="{00000000-0005-0000-0000-000058000000}"/>
    <cellStyle name="Comma 25 2" xfId="42" xr:uid="{00000000-0005-0000-0000-000059000000}"/>
    <cellStyle name="Comma 25 3" xfId="43" xr:uid="{00000000-0005-0000-0000-00005A000000}"/>
    <cellStyle name="Comma 26" xfId="44" xr:uid="{00000000-0005-0000-0000-00005B000000}"/>
    <cellStyle name="Comma 27" xfId="45" xr:uid="{00000000-0005-0000-0000-00005C000000}"/>
    <cellStyle name="Comma 27 2" xfId="46" xr:uid="{00000000-0005-0000-0000-00005D000000}"/>
    <cellStyle name="Comma 27 2 2" xfId="47" xr:uid="{00000000-0005-0000-0000-00005E000000}"/>
    <cellStyle name="Comma 28" xfId="48" xr:uid="{00000000-0005-0000-0000-00005F000000}"/>
    <cellStyle name="Comma 29" xfId="49" xr:uid="{00000000-0005-0000-0000-000060000000}"/>
    <cellStyle name="Comma 3" xfId="50" xr:uid="{00000000-0005-0000-0000-000061000000}"/>
    <cellStyle name="Comma 3 2" xfId="51" xr:uid="{00000000-0005-0000-0000-000062000000}"/>
    <cellStyle name="Comma 3 2 2" xfId="52" xr:uid="{00000000-0005-0000-0000-000063000000}"/>
    <cellStyle name="Comma 3 2 2 2" xfId="53" xr:uid="{00000000-0005-0000-0000-000064000000}"/>
    <cellStyle name="Comma 3 2 3" xfId="54" xr:uid="{00000000-0005-0000-0000-000065000000}"/>
    <cellStyle name="Comma 3 3" xfId="55" xr:uid="{00000000-0005-0000-0000-000066000000}"/>
    <cellStyle name="Comma 3 4" xfId="56" xr:uid="{00000000-0005-0000-0000-000067000000}"/>
    <cellStyle name="Comma 3 4 2" xfId="57" xr:uid="{00000000-0005-0000-0000-000068000000}"/>
    <cellStyle name="Comma 3 5" xfId="58" xr:uid="{00000000-0005-0000-0000-000069000000}"/>
    <cellStyle name="Comma 3 5 2" xfId="59" xr:uid="{00000000-0005-0000-0000-00006A000000}"/>
    <cellStyle name="Comma 30" xfId="60" xr:uid="{00000000-0005-0000-0000-00006B000000}"/>
    <cellStyle name="Comma 31" xfId="61" xr:uid="{00000000-0005-0000-0000-00006C000000}"/>
    <cellStyle name="Comma 36" xfId="62" xr:uid="{00000000-0005-0000-0000-00006D000000}"/>
    <cellStyle name="Comma 4" xfId="63" xr:uid="{00000000-0005-0000-0000-00006E000000}"/>
    <cellStyle name="Comma 4 2" xfId="64" xr:uid="{00000000-0005-0000-0000-00006F000000}"/>
    <cellStyle name="Comma 4 3" xfId="65" xr:uid="{00000000-0005-0000-0000-000070000000}"/>
    <cellStyle name="Comma 4 4" xfId="66" xr:uid="{00000000-0005-0000-0000-000071000000}"/>
    <cellStyle name="Comma 5" xfId="67" xr:uid="{00000000-0005-0000-0000-000072000000}"/>
    <cellStyle name="Comma 5 2" xfId="68" xr:uid="{00000000-0005-0000-0000-000073000000}"/>
    <cellStyle name="Comma 5 2 3" xfId="69" xr:uid="{00000000-0005-0000-0000-000074000000}"/>
    <cellStyle name="Comma 5 3" xfId="70" xr:uid="{00000000-0005-0000-0000-000075000000}"/>
    <cellStyle name="Comma 6" xfId="71" xr:uid="{00000000-0005-0000-0000-000076000000}"/>
    <cellStyle name="Comma 6 2" xfId="72" xr:uid="{00000000-0005-0000-0000-000077000000}"/>
    <cellStyle name="Comma 6 2 2" xfId="73" xr:uid="{00000000-0005-0000-0000-000078000000}"/>
    <cellStyle name="Comma 6 3" xfId="74" xr:uid="{00000000-0005-0000-0000-000079000000}"/>
    <cellStyle name="Comma 7" xfId="75" xr:uid="{00000000-0005-0000-0000-00007A000000}"/>
    <cellStyle name="Comma 7 2" xfId="76" xr:uid="{00000000-0005-0000-0000-00007B000000}"/>
    <cellStyle name="Comma 7 2 2" xfId="77" xr:uid="{00000000-0005-0000-0000-00007C000000}"/>
    <cellStyle name="Comma 7 2 3" xfId="78" xr:uid="{00000000-0005-0000-0000-00007D000000}"/>
    <cellStyle name="Comma 7 3" xfId="79" xr:uid="{00000000-0005-0000-0000-00007E000000}"/>
    <cellStyle name="Comma 7 4" xfId="80" xr:uid="{00000000-0005-0000-0000-00007F000000}"/>
    <cellStyle name="Comma 8" xfId="81" xr:uid="{00000000-0005-0000-0000-000080000000}"/>
    <cellStyle name="Comma 8 2" xfId="82" xr:uid="{00000000-0005-0000-0000-000081000000}"/>
    <cellStyle name="Comma 9" xfId="83" xr:uid="{00000000-0005-0000-0000-000082000000}"/>
    <cellStyle name="Comma 9 2" xfId="84" xr:uid="{00000000-0005-0000-0000-000083000000}"/>
    <cellStyle name="Comma 9 2 2" xfId="85" xr:uid="{00000000-0005-0000-0000-000084000000}"/>
    <cellStyle name="Comma 9 3" xfId="86" xr:uid="{00000000-0005-0000-0000-000085000000}"/>
    <cellStyle name="Comma 9 4" xfId="87" xr:uid="{00000000-0005-0000-0000-000086000000}"/>
    <cellStyle name="Euro" xfId="88" xr:uid="{00000000-0005-0000-0000-000087000000}"/>
    <cellStyle name="Millares_Vol3- 3 1-DHC - KISORO DHc" xfId="89" xr:uid="{00000000-0005-0000-0000-000088000000}"/>
    <cellStyle name="Milliers_BoQ_EBB_Sogea_Spencon" xfId="90" xr:uid="{00000000-0005-0000-0000-000089000000}"/>
    <cellStyle name="Normal" xfId="0" builtinId="0"/>
    <cellStyle name="Normal 10 2" xfId="91" xr:uid="{00000000-0005-0000-0000-00008A000000}"/>
    <cellStyle name="Normal 2" xfId="92" xr:uid="{00000000-0005-0000-0000-00008B000000}"/>
    <cellStyle name="Normal 2 2" xfId="93" xr:uid="{00000000-0005-0000-0000-00008C000000}"/>
    <cellStyle name="Normal 2 2 2" xfId="94" xr:uid="{00000000-0005-0000-0000-00008D000000}"/>
    <cellStyle name="Normal 2 23 2" xfId="95" xr:uid="{00000000-0005-0000-0000-00008E000000}"/>
    <cellStyle name="Normal 2 23 2 2" xfId="96" xr:uid="{00000000-0005-0000-0000-00008F000000}"/>
    <cellStyle name="Normal 2 3" xfId="97" xr:uid="{00000000-0005-0000-0000-000090000000}"/>
    <cellStyle name="Normal 2 3 2" xfId="98" xr:uid="{00000000-0005-0000-0000-000091000000}"/>
    <cellStyle name="Normal 2 4" xfId="99" xr:uid="{00000000-0005-0000-0000-000092000000}"/>
    <cellStyle name="Normal 2 5" xfId="100" xr:uid="{00000000-0005-0000-0000-000093000000}"/>
    <cellStyle name="Normal 2 6" xfId="101" xr:uid="{00000000-0005-0000-0000-000094000000}"/>
    <cellStyle name="Normal 2_Cert -1 (IPC01)_Sept'10 &amp; Oct'10 dated 18 11 10" xfId="102" xr:uid="{00000000-0005-0000-0000-000095000000}"/>
    <cellStyle name="Normal 3" xfId="103" xr:uid="{00000000-0005-0000-0000-000096000000}"/>
    <cellStyle name="Normal 3 2" xfId="104" xr:uid="{00000000-0005-0000-0000-000097000000}"/>
    <cellStyle name="Normal 3 3" xfId="105" xr:uid="{00000000-0005-0000-0000-000098000000}"/>
    <cellStyle name="Normal 3_Drilling - Engineer's Estimate" xfId="106" xr:uid="{00000000-0005-0000-0000-000099000000}"/>
    <cellStyle name="Normal 4" xfId="107" xr:uid="{00000000-0005-0000-0000-00009A000000}"/>
    <cellStyle name="Normal 4 2" xfId="108" xr:uid="{00000000-0005-0000-0000-00009B000000}"/>
    <cellStyle name="Normal 4 3" xfId="109" xr:uid="{00000000-0005-0000-0000-00009C000000}"/>
    <cellStyle name="Normal 5" xfId="110" xr:uid="{00000000-0005-0000-0000-00009D000000}"/>
    <cellStyle name="Normal 5 2" xfId="111" xr:uid="{00000000-0005-0000-0000-00009E000000}"/>
    <cellStyle name="Normal 6" xfId="112" xr:uid="{00000000-0005-0000-0000-00009F000000}"/>
    <cellStyle name="Normal 6 2" xfId="113" xr:uid="{00000000-0005-0000-0000-0000A0000000}"/>
    <cellStyle name="Normal 6 3" xfId="114" xr:uid="{00000000-0005-0000-0000-0000A1000000}"/>
    <cellStyle name="Normal 7" xfId="115" xr:uid="{00000000-0005-0000-0000-0000A2000000}"/>
    <cellStyle name="Normal 7 2" xfId="116" xr:uid="{00000000-0005-0000-0000-0000A3000000}"/>
    <cellStyle name="Normal 7 3" xfId="117" xr:uid="{00000000-0005-0000-0000-0000A4000000}"/>
    <cellStyle name="Normal 7 3 2" xfId="118" xr:uid="{00000000-0005-0000-0000-0000A5000000}"/>
    <cellStyle name="Normal 7_Revised Priced BoQs for construction of Isingiro Town Water Supply" xfId="119" xr:uid="{00000000-0005-0000-0000-0000A6000000}"/>
    <cellStyle name="Normal 8" xfId="120" xr:uid="{00000000-0005-0000-0000-0000A7000000}"/>
    <cellStyle name="Normal 9" xfId="121" xr:uid="{00000000-0005-0000-0000-0000A8000000}"/>
    <cellStyle name="Normal 9 2" xfId="122" xr:uid="{00000000-0005-0000-0000-0000A9000000}"/>
    <cellStyle name="Normal 9 3" xfId="123" xr:uid="{00000000-0005-0000-0000-0000AA000000}"/>
    <cellStyle name="Percent 2" xfId="124" xr:uid="{00000000-0005-0000-0000-0000AB000000}"/>
    <cellStyle name="Percent 2 2" xfId="125" xr:uid="{00000000-0005-0000-0000-0000AC000000}"/>
    <cellStyle name="Percent 3" xfId="126" xr:uid="{00000000-0005-0000-0000-0000AD000000}"/>
    <cellStyle name="Percent 3 2" xfId="127" xr:uid="{00000000-0005-0000-0000-0000AE000000}"/>
    <cellStyle name="Percent 4" xfId="128" xr:uid="{00000000-0005-0000-0000-0000AF000000}"/>
    <cellStyle name="Percent 4 2" xfId="129" xr:uid="{00000000-0005-0000-0000-0000B0000000}"/>
    <cellStyle name="Standard 2" xfId="130" xr:uid="{00000000-0005-0000-0000-0000B1000000}"/>
    <cellStyle name="Standard_magboq13" xfId="131" xr:uid="{00000000-0005-0000-0000-0000B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3771900</xdr:colOff>
      <xdr:row>0</xdr:row>
      <xdr:rowOff>845820</xdr:rowOff>
    </xdr:from>
    <xdr:to>
      <xdr:col>4</xdr:col>
      <xdr:colOff>129540</xdr:colOff>
      <xdr:row>0</xdr:row>
      <xdr:rowOff>1485900</xdr:rowOff>
    </xdr:to>
    <xdr:pic>
      <xdr:nvPicPr>
        <xdr:cNvPr id="2" name="Picture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5258435" y="845820"/>
          <a:ext cx="19850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alie1.sharepoint.com/windows/TEMP/BUDADIRI%20ENGINEER'S%20ESTIM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20AWE\2020\3.%20PROJECTS\11.%20KYAMPANGARA\file:\Server1\e\HSC\DISTRICTS\Sironko\Buluganya%20gfs\BULUGANYA%20BOQ\Priced%20BOqs_for_BULUGANYA%20_GFS%20copy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goalie1.sharepoint.com/sites/UGProgWASH/Projects/3431_CW1_UN6_SWASH9%202024%20-%202026/12.%20Contracts%20Management/PWS%20design%20reviews/Procurement/Kakamar/PR%20documents%20-%204.3.25/RecoveredExternalLink"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goalie1.sharepoint.com/Server1/e/HSC/DISTRICTS/Sironko/Buluganya%20gfs/BULUGANYA%20BOQ/Priced%20BOqs_for_BULUGANYA%20_GFS%20copy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goalie1.sharepoint.com/sites/UGProgWASH/Projects/3431_CW1_UN6_SWASH9%202024%20-%202026/12.%20Contracts%20Management/PWS%20design%20reviews/Procurement/Muwayo/Muwayo%20PR%20documents/round%202/Muwayo%20BoQ%20-%20lot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goalie1.sharepoint.com/Users/InimaVincentAmaza/Downloads/Worksheet%20in%20Unpriced%20BOQs%20for%20all%20project%20components.doc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goalie1.sharepoint.com/sites/UGProgWASH/Projects/3431_CW1_UN6_SWASH9%202024%20-%202026/12.%20Contracts%20Management/PWS%20design%20reviews/Procurement/Kakamar/PR%20documents%20-%204.3.25/Unpriced%20BoQ_All%20components%20combi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Summary"/>
      <sheetName val="H2O TREATMENT PLANT SITE_4_1_"/>
      <sheetName val="fitting rates"/>
      <sheetName val="lis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 val="Soft_Ware_Activities__(2)"/>
      <sheetName val="Grand_Summary"/>
      <sheetName val="General_Item"/>
      <sheetName val="General_Item_(2)"/>
      <sheetName val="Spring_intake"/>
      <sheetName val="Single_Tap_Stand_IN"/>
      <sheetName val="RES_40M3"/>
      <sheetName val="BPT_2"/>
      <sheetName val="BPT_3"/>
      <sheetName val="BPT_4"/>
      <sheetName val="PIPELINE_N"/>
      <sheetName val="Soft_Ware_Activities_"/>
      <sheetName val="Soft_Ware_Activities__(2)1"/>
      <sheetName val="Grand_Summary1"/>
      <sheetName val="General_Item1"/>
      <sheetName val="General_Item_(2)1"/>
      <sheetName val="Spring_intake1"/>
      <sheetName val="Single_Tap_Stand_IN1"/>
      <sheetName val="RES_40M31"/>
      <sheetName val="BPT_21"/>
      <sheetName val="BPT_31"/>
      <sheetName val="BPT_41"/>
      <sheetName val="PIPELINE_N1"/>
      <sheetName val="Soft_Ware_Activities_1"/>
      <sheetName val="TPR"/>
      <sheetName val="DATE"/>
      <sheetName val="estimate"/>
      <sheetName val="Ragama"/>
      <sheetName val="Priced BOqs_for_BULUGANYA _GFS "/>
      <sheetName val="Lookup Table"/>
      <sheetName val="NPV"/>
      <sheetName val="Soft_Ware_Activities__(2)2"/>
      <sheetName val="Grand_Summary2"/>
      <sheetName val="General_Item2"/>
      <sheetName val="General_Item_(2)2"/>
      <sheetName val="Spring_intake2"/>
      <sheetName val="Single_Tap_Stand_IN2"/>
      <sheetName val="RES_40M32"/>
      <sheetName val="BPT_22"/>
      <sheetName val="BPT_32"/>
      <sheetName val="BPT_42"/>
      <sheetName val="PIPELINE_N2"/>
      <sheetName val="Soft_Ware_Activities_2"/>
      <sheetName val="Priced_BOqs_for_BULUGANYA__GFS_"/>
      <sheetName val="Lookup_Table"/>
      <sheetName val="Construction"/>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Assumption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fitting_rates"/>
      <sheetName val="H2O_TREATMENT_PLANT_SITE(4_1)"/>
      <sheetName val="fitting_rates1"/>
      <sheetName val="H2O_TREATMENT_PLANT_SITE(4_1)1"/>
      <sheetName val="Sheet3"/>
      <sheetName val="19-PROVISIONAL SUMS"/>
      <sheetName val="21-EST. DAYWORKS"/>
      <sheetName val="2.civil-RA"/>
      <sheetName val="2_civil_RA"/>
      <sheetName val="PASSIVE"/>
      <sheetName val="Sprinklers"/>
      <sheetName val="Schedules"/>
      <sheetName val="Ragama"/>
      <sheetName val="Summary"/>
      <sheetName val="Bill"/>
      <sheetName val="Sch D"/>
      <sheetName val="Sch B"/>
      <sheetName val="Sch C1"/>
      <sheetName val="Intro"/>
      <sheetName val="fitting_rates2"/>
      <sheetName val="H2O_TREATMENT_PLANT_SITE(4_1)2"/>
      <sheetName val="19-PROVISIONAL_SUMS"/>
      <sheetName val="21-EST__DAYWORKS"/>
      <sheetName val="2_civil-RA"/>
      <sheetName val="Sch_D"/>
      <sheetName val="Sch_B"/>
      <sheetName val="Sch_C1"/>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H2O TREATMENT PLANT SITE(4.1)"/>
      <sheetName val="H2O_TREATMENT_PLANT_SITE(4_1)"/>
      <sheetName val="H2O_TREATMENT_PLANT_SITE(4_1)1"/>
      <sheetName val="Construction"/>
      <sheetName val="Bill 1-General"/>
      <sheetName val="tpr"/>
      <sheetName val="Summary"/>
      <sheetName val="Bill"/>
      <sheetName val="공사비 내역 (가)"/>
      <sheetName val="Ragama"/>
      <sheetName val="00_Main Prices List"/>
      <sheetName val="GenDataPh4"/>
      <sheetName val="General Items"/>
      <sheetName val="Beauty"/>
      <sheetName val="Core Eqpt"/>
      <sheetName val="Home"/>
      <sheetName val="Kids"/>
      <sheetName val="Lingerie"/>
      <sheetName val="Mens"/>
      <sheetName val="New Home"/>
      <sheetName val="Re-Useable"/>
      <sheetName val="Womens"/>
      <sheetName val="Sheet2"/>
      <sheetName val="VIABILITY"/>
      <sheetName val="cul-invSUBMITTED"/>
      <sheetName val="BOM 1"/>
      <sheetName val="Input"/>
      <sheetName val="ESTIMATE"/>
      <sheetName val="feasibility"/>
      <sheetName val="Überblick"/>
      <sheetName val="NPV"/>
      <sheetName val="H2O_TREATMENT_PLANT_SITE(4_1)2"/>
      <sheetName val="Bill_1-General"/>
      <sheetName val="공사비_내역_(가)"/>
      <sheetName val="00_Main_Prices_List"/>
      <sheetName val="General_Items"/>
      <sheetName val="Core_Eqpt"/>
      <sheetName val="New_Home"/>
      <sheetName val="BOM_1"/>
      <sheetName val="H2O_TREATMENT_PLANT_SITE(4_1)3"/>
      <sheetName val="Bill_1-General1"/>
      <sheetName val="공사비_내역_(가)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list"/>
      <sheetName val="Sheet2"/>
      <sheetName val="fitting rates"/>
      <sheetName val="H2O TREATMENT PLANT SITE(4.1)"/>
      <sheetName val="Summary"/>
      <sheetName val="fitting_rates"/>
      <sheetName val="H2O_TREATMENT_PLANT_SITE(4_1)"/>
      <sheetName val="fitting_rates1"/>
      <sheetName val="H2O_TREATMENT_PLANT_SITE(4_1)1"/>
      <sheetName val="Ragama"/>
      <sheetName val="Grand Summary"/>
      <sheetName val="TPR"/>
      <sheetName val="estimate"/>
      <sheetName val="Construction"/>
      <sheetName val="Reservoir5"/>
      <sheetName val="GenDataPh4"/>
      <sheetName val="General Items"/>
      <sheetName val="Beauty"/>
      <sheetName val="Core Eqpt"/>
      <sheetName val="Home"/>
      <sheetName val="Kids"/>
      <sheetName val="Lingerie"/>
      <sheetName val="Mens"/>
      <sheetName val="New Home"/>
      <sheetName val="Re-Useable"/>
      <sheetName val="Womens"/>
      <sheetName val="Storage Units"/>
      <sheetName val="Data"/>
      <sheetName val="Rate_Analysis"/>
      <sheetName val="EXPENDITURE SUMM"/>
      <sheetName val="fitting_rates2"/>
      <sheetName val="H2O_TREATMENT_PLANT_SITE(4_1)2"/>
      <sheetName val="Grand_Summary"/>
      <sheetName val="General_Items"/>
      <sheetName val="Core_Eqpt"/>
      <sheetName val="New_Home"/>
      <sheetName val="Storage_Units"/>
      <sheetName val="EXPENDITURE_SUMM"/>
      <sheetName val="Register"/>
    </sheetNames>
    <sheetDataSet>
      <sheetData sheetId="0" refreshError="1"/>
      <sheetData sheetId="1"/>
      <sheetData sheetId="2" refreshError="1"/>
      <sheetData sheetId="3"/>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 val="Sheet2"/>
      <sheetName val="GENERAL_ITEMS(1_1)"/>
      <sheetName val="DAYWORKS(1_2)"/>
      <sheetName val="M_R_CHARGES(1_3)"/>
      <sheetName val="INTAKE_SITE(2_1)"/>
      <sheetName val="INTAKE(2_2)"/>
      <sheetName val="RAW_H2O_MAIN(3_1)"/>
      <sheetName val="H2O_TREATMENT_PLANT_SITE(4_1)"/>
      <sheetName val="H2O_INLET_CHAMBER(4_2)"/>
      <sheetName val="CLARIFIERS(4_3)"/>
      <sheetName val="H2O_FLOW_DIVISION_CHAMBER(4_4)"/>
      <sheetName val="SLOW_SAND_FILTERS(4_5)"/>
      <sheetName val="H2O_OUTLET_CHAMBER(4_6)"/>
      <sheetName val="TREATED_H2O_TRANS(5_1)"/>
      <sheetName val="RESERVOIR&amp;BPTSite(6_1)"/>
      <sheetName val="RESERVOIRS(6_2)"/>
      <sheetName val="BPT(6_3)"/>
      <sheetName val="DISTR(7_1)"/>
      <sheetName val="DISTR(7_2)"/>
      <sheetName val="DISTR(7_3)"/>
      <sheetName val="DISTR(7_4)"/>
      <sheetName val="DISTR(7_5)"/>
      <sheetName val="DISTR(7_6)"/>
      <sheetName val="DISTR(7_7)"/>
      <sheetName val="DISTR(7_8)"/>
      <sheetName val="DISTR(7_9)"/>
      <sheetName val="INTENSIFICATION(7_10)"/>
      <sheetName val="SERVICE_CONNECTIONS(7_11)"/>
      <sheetName val="H2O_TREATMENT_PLANT_SITE_4_1_"/>
      <sheetName val="fitting_rates"/>
      <sheetName val="GENERAL_ITEMS(1_1)1"/>
      <sheetName val="DAYWORKS(1_2)1"/>
      <sheetName val="M_R_CHARGES(1_3)1"/>
      <sheetName val="INTAKE_SITE(2_1)1"/>
      <sheetName val="INTAKE(2_2)1"/>
      <sheetName val="RAW_H2O_MAIN(3_1)1"/>
      <sheetName val="H2O_TREATMENT_PLANT_SITE(4_1)1"/>
      <sheetName val="H2O_INLET_CHAMBER(4_2)1"/>
      <sheetName val="CLARIFIERS(4_3)1"/>
      <sheetName val="H2O_FLOW_DIVISION_CHAMBER(4_4)1"/>
      <sheetName val="SLOW_SAND_FILTERS(4_5)1"/>
      <sheetName val="H2O_OUTLET_CHAMBER(4_6)1"/>
      <sheetName val="TREATED_H2O_TRANS(5_1)1"/>
      <sheetName val="RESERVOIR&amp;BPTSite(6_1)1"/>
      <sheetName val="RESERVOIRS(6_2)1"/>
      <sheetName val="BPT(6_3)1"/>
      <sheetName val="DISTR(7_1)1"/>
      <sheetName val="DISTR(7_2)1"/>
      <sheetName val="DISTR(7_3)1"/>
      <sheetName val="DISTR(7_4)1"/>
      <sheetName val="DISTR(7_5)1"/>
      <sheetName val="DISTR(7_6)1"/>
      <sheetName val="DISTR(7_7)1"/>
      <sheetName val="DISTR(7_8)1"/>
      <sheetName val="DISTR(7_9)1"/>
      <sheetName val="INTENSIFICATION(7_10)1"/>
      <sheetName val="SERVICE_CONNECTIONS(7_11)1"/>
      <sheetName val="H2O_TREATMENT_PLANT_SITE_4_1_1"/>
      <sheetName val="fitting_rates1"/>
      <sheetName val="Cat A Change Control"/>
      <sheetName val="Schedules"/>
      <sheetName val="mech"/>
      <sheetName val="Cost Index"/>
      <sheetName val="XL4Poppy"/>
      <sheetName val="Mos"/>
      <sheetName val="Bill 1"/>
      <sheetName val="Cost Summary with mhrs"/>
      <sheetName val="Cost Summary"/>
      <sheetName val="Project Status Overview"/>
      <sheetName val="Cost Summary with EBS titles"/>
      <sheetName val="Cost Summary Marine"/>
      <sheetName val="PSI"/>
      <sheetName val="R and O"/>
      <sheetName val="00_Main Prices List"/>
      <sheetName val="Driveway Beams"/>
      <sheetName val="Construction"/>
      <sheetName val="Data Input"/>
      <sheetName val="BUDADIRI ENGINEER'S ESTIMATES"/>
      <sheetName val="VIABILITY"/>
      <sheetName val="GENERAL_ITEMS(1_1)2"/>
      <sheetName val="DAYWORKS(1_2)2"/>
      <sheetName val="M_R_CHARGES(1_3)2"/>
      <sheetName val="INTAKE_SITE(2_1)2"/>
      <sheetName val="INTAKE(2_2)2"/>
      <sheetName val="RAW_H2O_MAIN(3_1)2"/>
      <sheetName val="H2O_TREATMENT_PLANT_SITE(4_1)2"/>
      <sheetName val="H2O_INLET_CHAMBER(4_2)2"/>
      <sheetName val="CLARIFIERS(4_3)2"/>
      <sheetName val="H2O_FLOW_DIVISION_CHAMBER(4_4)2"/>
      <sheetName val="SLOW_SAND_FILTERS(4_5)2"/>
      <sheetName val="H2O_OUTLET_CHAMBER(4_6)2"/>
      <sheetName val="TREATED_H2O_TRANS(5_1)2"/>
      <sheetName val="RESERVOIR&amp;BPTSite(6_1)2"/>
      <sheetName val="RESERVOIRS(6_2)2"/>
      <sheetName val="BPT(6_3)2"/>
      <sheetName val="DISTR(7_1)2"/>
      <sheetName val="DISTR(7_2)2"/>
      <sheetName val="DISTR(7_3)2"/>
      <sheetName val="DISTR(7_4)2"/>
      <sheetName val="DISTR(7_5)2"/>
      <sheetName val="DISTR(7_6)2"/>
      <sheetName val="DISTR(7_7)2"/>
      <sheetName val="DISTR(7_8)2"/>
      <sheetName val="DISTR(7_9)2"/>
      <sheetName val="INTENSIFICATION(7_10)2"/>
      <sheetName val="SERVICE_CONNECTIONS(7_11)2"/>
      <sheetName val="H2O_TREATMENT_PLANT_SITE_4_1_2"/>
      <sheetName val="fitting_rates2"/>
      <sheetName val="Cat_A_Change_Control"/>
      <sheetName val="Cost_Index"/>
      <sheetName val="Bill_1"/>
      <sheetName val="Cost_Summary_with_mhrs"/>
      <sheetName val="Cost_Summary"/>
      <sheetName val="Project_Status_Overview"/>
      <sheetName val="Cost_Summary_with_EBS_titles"/>
      <sheetName val="Cost_Summary_Marine"/>
      <sheetName val="R_and_O"/>
      <sheetName val="00_Main_Prices_List"/>
      <sheetName val="Driveway_Beams"/>
      <sheetName val="Data_Input"/>
      <sheetName val="BUDADIRI_ENGINEER'S_ESTIMATES"/>
      <sheetName val="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eamble"/>
      <sheetName val="Grand Summary"/>
      <sheetName val="M-G-1"/>
      <sheetName val="M- G-2"/>
      <sheetName val="M-G-3"/>
      <sheetName val="M-W-1-PS"/>
      <sheetName val="M-W-2-PH"/>
      <sheetName val="M-W-3-PM"/>
      <sheetName val="M-W-4-RT"/>
      <sheetName val="M-W-5-RTW  "/>
      <sheetName val="M-W-6-DN"/>
      <sheetName val="M-W-7-IN"/>
      <sheetName val="M-W-8-CC"/>
      <sheetName val="M-W-9-M&amp;E"/>
      <sheetName val="M-W-10"/>
      <sheetName val="M-W-11 T&amp;E"/>
    </sheetNames>
    <sheetDataSet>
      <sheetData sheetId="0">
        <row r="5">
          <cell r="A5" t="str">
            <v>BIDDER'S ESTIMATE - Lot 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reamble"/>
      <sheetName val="Grand Summary 1"/>
      <sheetName val="H-G-1"/>
      <sheetName val="H- G-2"/>
      <sheetName val="H-G-3"/>
      <sheetName val="H-W-4-RT-1"/>
      <sheetName val="H-W-5-RTW-1  "/>
    </sheetNames>
    <sheetDataSet>
      <sheetData sheetId="0" refreshError="1"/>
      <sheetData sheetId="1" refreshError="1">
        <row r="6">
          <cell r="B6" t="str">
            <v>BILLS OF QUANTITIES: Supply and installation of the reservoir and tower</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nd Summary"/>
      <sheetName val="KKR G-1"/>
      <sheetName val="KKR G-2"/>
      <sheetName val="KKR G-3"/>
      <sheetName val="KKR W-1"/>
      <sheetName val="KKR W-2"/>
      <sheetName val="KKR W-3"/>
      <sheetName val="KKR W-4"/>
      <sheetName val="KKR W-5"/>
      <sheetName val="KKR ME-1"/>
      <sheetName val="KKR ME-2"/>
      <sheetName val="KKR ME-3"/>
      <sheetName val="KKR S-1"/>
    </sheetNames>
    <sheetDataSet>
      <sheetData sheetId="0"/>
      <sheetData sheetId="1">
        <row r="4">
          <cell r="B4" t="str">
            <v>DESCRIPTION: GENERAL ITEMS</v>
          </cell>
        </row>
      </sheetData>
      <sheetData sheetId="2">
        <row r="4">
          <cell r="B4" t="str">
            <v>DESCRIPTION: METHOD RELATED CHARGES</v>
          </cell>
        </row>
      </sheetData>
      <sheetData sheetId="3">
        <row r="4">
          <cell r="B4" t="str">
            <v>DESCRIPTION: DAYWORKS</v>
          </cell>
        </row>
        <row r="176">
          <cell r="G176">
            <v>0</v>
          </cell>
        </row>
      </sheetData>
      <sheetData sheetId="4"/>
      <sheetData sheetId="5"/>
      <sheetData sheetId="6">
        <row r="4">
          <cell r="B4" t="str">
            <v>DESCRIPTION: STORAGE RESERVOIR AND SITE WORKS</v>
          </cell>
        </row>
        <row r="407">
          <cell r="G407">
            <v>0</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showGridLines="0" view="pageBreakPreview" topLeftCell="A4" zoomScale="80" zoomScaleNormal="80" workbookViewId="0">
      <selection activeCell="A7" sqref="A7"/>
    </sheetView>
  </sheetViews>
  <sheetFormatPr defaultColWidth="8.7109375" defaultRowHeight="14.1"/>
  <cols>
    <col min="1" max="1" width="8.7109375" style="459"/>
    <col min="2" max="2" width="12.5703125" style="454" customWidth="1"/>
    <col min="3" max="3" width="62.28515625" style="459" customWidth="1"/>
    <col min="4" max="4" width="18.28515625" style="506" customWidth="1"/>
    <col min="5" max="5" width="8.7109375" style="459"/>
    <col min="6" max="6" width="17" style="459" customWidth="1"/>
    <col min="7" max="257" width="8.7109375" style="459"/>
    <col min="258" max="258" width="12.5703125" style="459" customWidth="1"/>
    <col min="259" max="259" width="62.28515625" style="459" customWidth="1"/>
    <col min="260" max="260" width="18.28515625" style="459" customWidth="1"/>
    <col min="261" max="261" width="8.7109375" style="459"/>
    <col min="262" max="262" width="17" style="459" customWidth="1"/>
    <col min="263" max="513" width="8.7109375" style="459"/>
    <col min="514" max="514" width="12.5703125" style="459" customWidth="1"/>
    <col min="515" max="515" width="62.28515625" style="459" customWidth="1"/>
    <col min="516" max="516" width="18.28515625" style="459" customWidth="1"/>
    <col min="517" max="517" width="8.7109375" style="459"/>
    <col min="518" max="518" width="17" style="459" customWidth="1"/>
    <col min="519" max="769" width="8.7109375" style="459"/>
    <col min="770" max="770" width="12.5703125" style="459" customWidth="1"/>
    <col min="771" max="771" width="62.28515625" style="459" customWidth="1"/>
    <col min="772" max="772" width="18.28515625" style="459" customWidth="1"/>
    <col min="773" max="773" width="8.7109375" style="459"/>
    <col min="774" max="774" width="17" style="459" customWidth="1"/>
    <col min="775" max="1025" width="8.7109375" style="459"/>
    <col min="1026" max="1026" width="12.5703125" style="459" customWidth="1"/>
    <col min="1027" max="1027" width="62.28515625" style="459" customWidth="1"/>
    <col min="1028" max="1028" width="18.28515625" style="459" customWidth="1"/>
    <col min="1029" max="1029" width="8.7109375" style="459"/>
    <col min="1030" max="1030" width="17" style="459" customWidth="1"/>
    <col min="1031" max="1281" width="8.7109375" style="459"/>
    <col min="1282" max="1282" width="12.5703125" style="459" customWidth="1"/>
    <col min="1283" max="1283" width="62.28515625" style="459" customWidth="1"/>
    <col min="1284" max="1284" width="18.28515625" style="459" customWidth="1"/>
    <col min="1285" max="1285" width="8.7109375" style="459"/>
    <col min="1286" max="1286" width="17" style="459" customWidth="1"/>
    <col min="1287" max="1537" width="8.7109375" style="459"/>
    <col min="1538" max="1538" width="12.5703125" style="459" customWidth="1"/>
    <col min="1539" max="1539" width="62.28515625" style="459" customWidth="1"/>
    <col min="1540" max="1540" width="18.28515625" style="459" customWidth="1"/>
    <col min="1541" max="1541" width="8.7109375" style="459"/>
    <col min="1542" max="1542" width="17" style="459" customWidth="1"/>
    <col min="1543" max="1793" width="8.7109375" style="459"/>
    <col min="1794" max="1794" width="12.5703125" style="459" customWidth="1"/>
    <col min="1795" max="1795" width="62.28515625" style="459" customWidth="1"/>
    <col min="1796" max="1796" width="18.28515625" style="459" customWidth="1"/>
    <col min="1797" max="1797" width="8.7109375" style="459"/>
    <col min="1798" max="1798" width="17" style="459" customWidth="1"/>
    <col min="1799" max="2049" width="8.7109375" style="459"/>
    <col min="2050" max="2050" width="12.5703125" style="459" customWidth="1"/>
    <col min="2051" max="2051" width="62.28515625" style="459" customWidth="1"/>
    <col min="2052" max="2052" width="18.28515625" style="459" customWidth="1"/>
    <col min="2053" max="2053" width="8.7109375" style="459"/>
    <col min="2054" max="2054" width="17" style="459" customWidth="1"/>
    <col min="2055" max="2305" width="8.7109375" style="459"/>
    <col min="2306" max="2306" width="12.5703125" style="459" customWidth="1"/>
    <col min="2307" max="2307" width="62.28515625" style="459" customWidth="1"/>
    <col min="2308" max="2308" width="18.28515625" style="459" customWidth="1"/>
    <col min="2309" max="2309" width="8.7109375" style="459"/>
    <col min="2310" max="2310" width="17" style="459" customWidth="1"/>
    <col min="2311" max="2561" width="8.7109375" style="459"/>
    <col min="2562" max="2562" width="12.5703125" style="459" customWidth="1"/>
    <col min="2563" max="2563" width="62.28515625" style="459" customWidth="1"/>
    <col min="2564" max="2564" width="18.28515625" style="459" customWidth="1"/>
    <col min="2565" max="2565" width="8.7109375" style="459"/>
    <col min="2566" max="2566" width="17" style="459" customWidth="1"/>
    <col min="2567" max="2817" width="8.7109375" style="459"/>
    <col min="2818" max="2818" width="12.5703125" style="459" customWidth="1"/>
    <col min="2819" max="2819" width="62.28515625" style="459" customWidth="1"/>
    <col min="2820" max="2820" width="18.28515625" style="459" customWidth="1"/>
    <col min="2821" max="2821" width="8.7109375" style="459"/>
    <col min="2822" max="2822" width="17" style="459" customWidth="1"/>
    <col min="2823" max="3073" width="8.7109375" style="459"/>
    <col min="3074" max="3074" width="12.5703125" style="459" customWidth="1"/>
    <col min="3075" max="3075" width="62.28515625" style="459" customWidth="1"/>
    <col min="3076" max="3076" width="18.28515625" style="459" customWidth="1"/>
    <col min="3077" max="3077" width="8.7109375" style="459"/>
    <col min="3078" max="3078" width="17" style="459" customWidth="1"/>
    <col min="3079" max="3329" width="8.7109375" style="459"/>
    <col min="3330" max="3330" width="12.5703125" style="459" customWidth="1"/>
    <col min="3331" max="3331" width="62.28515625" style="459" customWidth="1"/>
    <col min="3332" max="3332" width="18.28515625" style="459" customWidth="1"/>
    <col min="3333" max="3333" width="8.7109375" style="459"/>
    <col min="3334" max="3334" width="17" style="459" customWidth="1"/>
    <col min="3335" max="3585" width="8.7109375" style="459"/>
    <col min="3586" max="3586" width="12.5703125" style="459" customWidth="1"/>
    <col min="3587" max="3587" width="62.28515625" style="459" customWidth="1"/>
    <col min="3588" max="3588" width="18.28515625" style="459" customWidth="1"/>
    <col min="3589" max="3589" width="8.7109375" style="459"/>
    <col min="3590" max="3590" width="17" style="459" customWidth="1"/>
    <col min="3591" max="3841" width="8.7109375" style="459"/>
    <col min="3842" max="3842" width="12.5703125" style="459" customWidth="1"/>
    <col min="3843" max="3843" width="62.28515625" style="459" customWidth="1"/>
    <col min="3844" max="3844" width="18.28515625" style="459" customWidth="1"/>
    <col min="3845" max="3845" width="8.7109375" style="459"/>
    <col min="3846" max="3846" width="17" style="459" customWidth="1"/>
    <col min="3847" max="4097" width="8.7109375" style="459"/>
    <col min="4098" max="4098" width="12.5703125" style="459" customWidth="1"/>
    <col min="4099" max="4099" width="62.28515625" style="459" customWidth="1"/>
    <col min="4100" max="4100" width="18.28515625" style="459" customWidth="1"/>
    <col min="4101" max="4101" width="8.7109375" style="459"/>
    <col min="4102" max="4102" width="17" style="459" customWidth="1"/>
    <col min="4103" max="4353" width="8.7109375" style="459"/>
    <col min="4354" max="4354" width="12.5703125" style="459" customWidth="1"/>
    <col min="4355" max="4355" width="62.28515625" style="459" customWidth="1"/>
    <col min="4356" max="4356" width="18.28515625" style="459" customWidth="1"/>
    <col min="4357" max="4357" width="8.7109375" style="459"/>
    <col min="4358" max="4358" width="17" style="459" customWidth="1"/>
    <col min="4359" max="4609" width="8.7109375" style="459"/>
    <col min="4610" max="4610" width="12.5703125" style="459" customWidth="1"/>
    <col min="4611" max="4611" width="62.28515625" style="459" customWidth="1"/>
    <col min="4612" max="4612" width="18.28515625" style="459" customWidth="1"/>
    <col min="4613" max="4613" width="8.7109375" style="459"/>
    <col min="4614" max="4614" width="17" style="459" customWidth="1"/>
    <col min="4615" max="4865" width="8.7109375" style="459"/>
    <col min="4866" max="4866" width="12.5703125" style="459" customWidth="1"/>
    <col min="4867" max="4867" width="62.28515625" style="459" customWidth="1"/>
    <col min="4868" max="4868" width="18.28515625" style="459" customWidth="1"/>
    <col min="4869" max="4869" width="8.7109375" style="459"/>
    <col min="4870" max="4870" width="17" style="459" customWidth="1"/>
    <col min="4871" max="5121" width="8.7109375" style="459"/>
    <col min="5122" max="5122" width="12.5703125" style="459" customWidth="1"/>
    <col min="5123" max="5123" width="62.28515625" style="459" customWidth="1"/>
    <col min="5124" max="5124" width="18.28515625" style="459" customWidth="1"/>
    <col min="5125" max="5125" width="8.7109375" style="459"/>
    <col min="5126" max="5126" width="17" style="459" customWidth="1"/>
    <col min="5127" max="5377" width="8.7109375" style="459"/>
    <col min="5378" max="5378" width="12.5703125" style="459" customWidth="1"/>
    <col min="5379" max="5379" width="62.28515625" style="459" customWidth="1"/>
    <col min="5380" max="5380" width="18.28515625" style="459" customWidth="1"/>
    <col min="5381" max="5381" width="8.7109375" style="459"/>
    <col min="5382" max="5382" width="17" style="459" customWidth="1"/>
    <col min="5383" max="5633" width="8.7109375" style="459"/>
    <col min="5634" max="5634" width="12.5703125" style="459" customWidth="1"/>
    <col min="5635" max="5635" width="62.28515625" style="459" customWidth="1"/>
    <col min="5636" max="5636" width="18.28515625" style="459" customWidth="1"/>
    <col min="5637" max="5637" width="8.7109375" style="459"/>
    <col min="5638" max="5638" width="17" style="459" customWidth="1"/>
    <col min="5639" max="5889" width="8.7109375" style="459"/>
    <col min="5890" max="5890" width="12.5703125" style="459" customWidth="1"/>
    <col min="5891" max="5891" width="62.28515625" style="459" customWidth="1"/>
    <col min="5892" max="5892" width="18.28515625" style="459" customWidth="1"/>
    <col min="5893" max="5893" width="8.7109375" style="459"/>
    <col min="5894" max="5894" width="17" style="459" customWidth="1"/>
    <col min="5895" max="6145" width="8.7109375" style="459"/>
    <col min="6146" max="6146" width="12.5703125" style="459" customWidth="1"/>
    <col min="6147" max="6147" width="62.28515625" style="459" customWidth="1"/>
    <col min="6148" max="6148" width="18.28515625" style="459" customWidth="1"/>
    <col min="6149" max="6149" width="8.7109375" style="459"/>
    <col min="6150" max="6150" width="17" style="459" customWidth="1"/>
    <col min="6151" max="6401" width="8.7109375" style="459"/>
    <col min="6402" max="6402" width="12.5703125" style="459" customWidth="1"/>
    <col min="6403" max="6403" width="62.28515625" style="459" customWidth="1"/>
    <col min="6404" max="6404" width="18.28515625" style="459" customWidth="1"/>
    <col min="6405" max="6405" width="8.7109375" style="459"/>
    <col min="6406" max="6406" width="17" style="459" customWidth="1"/>
    <col min="6407" max="6657" width="8.7109375" style="459"/>
    <col min="6658" max="6658" width="12.5703125" style="459" customWidth="1"/>
    <col min="6659" max="6659" width="62.28515625" style="459" customWidth="1"/>
    <col min="6660" max="6660" width="18.28515625" style="459" customWidth="1"/>
    <col min="6661" max="6661" width="8.7109375" style="459"/>
    <col min="6662" max="6662" width="17" style="459" customWidth="1"/>
    <col min="6663" max="6913" width="8.7109375" style="459"/>
    <col min="6914" max="6914" width="12.5703125" style="459" customWidth="1"/>
    <col min="6915" max="6915" width="62.28515625" style="459" customWidth="1"/>
    <col min="6916" max="6916" width="18.28515625" style="459" customWidth="1"/>
    <col min="6917" max="6917" width="8.7109375" style="459"/>
    <col min="6918" max="6918" width="17" style="459" customWidth="1"/>
    <col min="6919" max="7169" width="8.7109375" style="459"/>
    <col min="7170" max="7170" width="12.5703125" style="459" customWidth="1"/>
    <col min="7171" max="7171" width="62.28515625" style="459" customWidth="1"/>
    <col min="7172" max="7172" width="18.28515625" style="459" customWidth="1"/>
    <col min="7173" max="7173" width="8.7109375" style="459"/>
    <col min="7174" max="7174" width="17" style="459" customWidth="1"/>
    <col min="7175" max="7425" width="8.7109375" style="459"/>
    <col min="7426" max="7426" width="12.5703125" style="459" customWidth="1"/>
    <col min="7427" max="7427" width="62.28515625" style="459" customWidth="1"/>
    <col min="7428" max="7428" width="18.28515625" style="459" customWidth="1"/>
    <col min="7429" max="7429" width="8.7109375" style="459"/>
    <col min="7430" max="7430" width="17" style="459" customWidth="1"/>
    <col min="7431" max="7681" width="8.7109375" style="459"/>
    <col min="7682" max="7682" width="12.5703125" style="459" customWidth="1"/>
    <col min="7683" max="7683" width="62.28515625" style="459" customWidth="1"/>
    <col min="7684" max="7684" width="18.28515625" style="459" customWidth="1"/>
    <col min="7685" max="7685" width="8.7109375" style="459"/>
    <col min="7686" max="7686" width="17" style="459" customWidth="1"/>
    <col min="7687" max="7937" width="8.7109375" style="459"/>
    <col min="7938" max="7938" width="12.5703125" style="459" customWidth="1"/>
    <col min="7939" max="7939" width="62.28515625" style="459" customWidth="1"/>
    <col min="7940" max="7940" width="18.28515625" style="459" customWidth="1"/>
    <col min="7941" max="7941" width="8.7109375" style="459"/>
    <col min="7942" max="7942" width="17" style="459" customWidth="1"/>
    <col min="7943" max="8193" width="8.7109375" style="459"/>
    <col min="8194" max="8194" width="12.5703125" style="459" customWidth="1"/>
    <col min="8195" max="8195" width="62.28515625" style="459" customWidth="1"/>
    <col min="8196" max="8196" width="18.28515625" style="459" customWidth="1"/>
    <col min="8197" max="8197" width="8.7109375" style="459"/>
    <col min="8198" max="8198" width="17" style="459" customWidth="1"/>
    <col min="8199" max="8449" width="8.7109375" style="459"/>
    <col min="8450" max="8450" width="12.5703125" style="459" customWidth="1"/>
    <col min="8451" max="8451" width="62.28515625" style="459" customWidth="1"/>
    <col min="8452" max="8452" width="18.28515625" style="459" customWidth="1"/>
    <col min="8453" max="8453" width="8.7109375" style="459"/>
    <col min="8454" max="8454" width="17" style="459" customWidth="1"/>
    <col min="8455" max="8705" width="8.7109375" style="459"/>
    <col min="8706" max="8706" width="12.5703125" style="459" customWidth="1"/>
    <col min="8707" max="8707" width="62.28515625" style="459" customWidth="1"/>
    <col min="8708" max="8708" width="18.28515625" style="459" customWidth="1"/>
    <col min="8709" max="8709" width="8.7109375" style="459"/>
    <col min="8710" max="8710" width="17" style="459" customWidth="1"/>
    <col min="8711" max="8961" width="8.7109375" style="459"/>
    <col min="8962" max="8962" width="12.5703125" style="459" customWidth="1"/>
    <col min="8963" max="8963" width="62.28515625" style="459" customWidth="1"/>
    <col min="8964" max="8964" width="18.28515625" style="459" customWidth="1"/>
    <col min="8965" max="8965" width="8.7109375" style="459"/>
    <col min="8966" max="8966" width="17" style="459" customWidth="1"/>
    <col min="8967" max="9217" width="8.7109375" style="459"/>
    <col min="9218" max="9218" width="12.5703125" style="459" customWidth="1"/>
    <col min="9219" max="9219" width="62.28515625" style="459" customWidth="1"/>
    <col min="9220" max="9220" width="18.28515625" style="459" customWidth="1"/>
    <col min="9221" max="9221" width="8.7109375" style="459"/>
    <col min="9222" max="9222" width="17" style="459" customWidth="1"/>
    <col min="9223" max="9473" width="8.7109375" style="459"/>
    <col min="9474" max="9474" width="12.5703125" style="459" customWidth="1"/>
    <col min="9475" max="9475" width="62.28515625" style="459" customWidth="1"/>
    <col min="9476" max="9476" width="18.28515625" style="459" customWidth="1"/>
    <col min="9477" max="9477" width="8.7109375" style="459"/>
    <col min="9478" max="9478" width="17" style="459" customWidth="1"/>
    <col min="9479" max="9729" width="8.7109375" style="459"/>
    <col min="9730" max="9730" width="12.5703125" style="459" customWidth="1"/>
    <col min="9731" max="9731" width="62.28515625" style="459" customWidth="1"/>
    <col min="9732" max="9732" width="18.28515625" style="459" customWidth="1"/>
    <col min="9733" max="9733" width="8.7109375" style="459"/>
    <col min="9734" max="9734" width="17" style="459" customWidth="1"/>
    <col min="9735" max="9985" width="8.7109375" style="459"/>
    <col min="9986" max="9986" width="12.5703125" style="459" customWidth="1"/>
    <col min="9987" max="9987" width="62.28515625" style="459" customWidth="1"/>
    <col min="9988" max="9988" width="18.28515625" style="459" customWidth="1"/>
    <col min="9989" max="9989" width="8.7109375" style="459"/>
    <col min="9990" max="9990" width="17" style="459" customWidth="1"/>
    <col min="9991" max="10241" width="8.7109375" style="459"/>
    <col min="10242" max="10242" width="12.5703125" style="459" customWidth="1"/>
    <col min="10243" max="10243" width="62.28515625" style="459" customWidth="1"/>
    <col min="10244" max="10244" width="18.28515625" style="459" customWidth="1"/>
    <col min="10245" max="10245" width="8.7109375" style="459"/>
    <col min="10246" max="10246" width="17" style="459" customWidth="1"/>
    <col min="10247" max="10497" width="8.7109375" style="459"/>
    <col min="10498" max="10498" width="12.5703125" style="459" customWidth="1"/>
    <col min="10499" max="10499" width="62.28515625" style="459" customWidth="1"/>
    <col min="10500" max="10500" width="18.28515625" style="459" customWidth="1"/>
    <col min="10501" max="10501" width="8.7109375" style="459"/>
    <col min="10502" max="10502" width="17" style="459" customWidth="1"/>
    <col min="10503" max="10753" width="8.7109375" style="459"/>
    <col min="10754" max="10754" width="12.5703125" style="459" customWidth="1"/>
    <col min="10755" max="10755" width="62.28515625" style="459" customWidth="1"/>
    <col min="10756" max="10756" width="18.28515625" style="459" customWidth="1"/>
    <col min="10757" max="10757" width="8.7109375" style="459"/>
    <col min="10758" max="10758" width="17" style="459" customWidth="1"/>
    <col min="10759" max="11009" width="8.7109375" style="459"/>
    <col min="11010" max="11010" width="12.5703125" style="459" customWidth="1"/>
    <col min="11011" max="11011" width="62.28515625" style="459" customWidth="1"/>
    <col min="11012" max="11012" width="18.28515625" style="459" customWidth="1"/>
    <col min="11013" max="11013" width="8.7109375" style="459"/>
    <col min="11014" max="11014" width="17" style="459" customWidth="1"/>
    <col min="11015" max="11265" width="8.7109375" style="459"/>
    <col min="11266" max="11266" width="12.5703125" style="459" customWidth="1"/>
    <col min="11267" max="11267" width="62.28515625" style="459" customWidth="1"/>
    <col min="11268" max="11268" width="18.28515625" style="459" customWidth="1"/>
    <col min="11269" max="11269" width="8.7109375" style="459"/>
    <col min="11270" max="11270" width="17" style="459" customWidth="1"/>
    <col min="11271" max="11521" width="8.7109375" style="459"/>
    <col min="11522" max="11522" width="12.5703125" style="459" customWidth="1"/>
    <col min="11523" max="11523" width="62.28515625" style="459" customWidth="1"/>
    <col min="11524" max="11524" width="18.28515625" style="459" customWidth="1"/>
    <col min="11525" max="11525" width="8.7109375" style="459"/>
    <col min="11526" max="11526" width="17" style="459" customWidth="1"/>
    <col min="11527" max="11777" width="8.7109375" style="459"/>
    <col min="11778" max="11778" width="12.5703125" style="459" customWidth="1"/>
    <col min="11779" max="11779" width="62.28515625" style="459" customWidth="1"/>
    <col min="11780" max="11780" width="18.28515625" style="459" customWidth="1"/>
    <col min="11781" max="11781" width="8.7109375" style="459"/>
    <col min="11782" max="11782" width="17" style="459" customWidth="1"/>
    <col min="11783" max="12033" width="8.7109375" style="459"/>
    <col min="12034" max="12034" width="12.5703125" style="459" customWidth="1"/>
    <col min="12035" max="12035" width="62.28515625" style="459" customWidth="1"/>
    <col min="12036" max="12036" width="18.28515625" style="459" customWidth="1"/>
    <col min="12037" max="12037" width="8.7109375" style="459"/>
    <col min="12038" max="12038" width="17" style="459" customWidth="1"/>
    <col min="12039" max="12289" width="8.7109375" style="459"/>
    <col min="12290" max="12290" width="12.5703125" style="459" customWidth="1"/>
    <col min="12291" max="12291" width="62.28515625" style="459" customWidth="1"/>
    <col min="12292" max="12292" width="18.28515625" style="459" customWidth="1"/>
    <col min="12293" max="12293" width="8.7109375" style="459"/>
    <col min="12294" max="12294" width="17" style="459" customWidth="1"/>
    <col min="12295" max="12545" width="8.7109375" style="459"/>
    <col min="12546" max="12546" width="12.5703125" style="459" customWidth="1"/>
    <col min="12547" max="12547" width="62.28515625" style="459" customWidth="1"/>
    <col min="12548" max="12548" width="18.28515625" style="459" customWidth="1"/>
    <col min="12549" max="12549" width="8.7109375" style="459"/>
    <col min="12550" max="12550" width="17" style="459" customWidth="1"/>
    <col min="12551" max="12801" width="8.7109375" style="459"/>
    <col min="12802" max="12802" width="12.5703125" style="459" customWidth="1"/>
    <col min="12803" max="12803" width="62.28515625" style="459" customWidth="1"/>
    <col min="12804" max="12804" width="18.28515625" style="459" customWidth="1"/>
    <col min="12805" max="12805" width="8.7109375" style="459"/>
    <col min="12806" max="12806" width="17" style="459" customWidth="1"/>
    <col min="12807" max="13057" width="8.7109375" style="459"/>
    <col min="13058" max="13058" width="12.5703125" style="459" customWidth="1"/>
    <col min="13059" max="13059" width="62.28515625" style="459" customWidth="1"/>
    <col min="13060" max="13060" width="18.28515625" style="459" customWidth="1"/>
    <col min="13061" max="13061" width="8.7109375" style="459"/>
    <col min="13062" max="13062" width="17" style="459" customWidth="1"/>
    <col min="13063" max="13313" width="8.7109375" style="459"/>
    <col min="13314" max="13314" width="12.5703125" style="459" customWidth="1"/>
    <col min="13315" max="13315" width="62.28515625" style="459" customWidth="1"/>
    <col min="13316" max="13316" width="18.28515625" style="459" customWidth="1"/>
    <col min="13317" max="13317" width="8.7109375" style="459"/>
    <col min="13318" max="13318" width="17" style="459" customWidth="1"/>
    <col min="13319" max="13569" width="8.7109375" style="459"/>
    <col min="13570" max="13570" width="12.5703125" style="459" customWidth="1"/>
    <col min="13571" max="13571" width="62.28515625" style="459" customWidth="1"/>
    <col min="13572" max="13572" width="18.28515625" style="459" customWidth="1"/>
    <col min="13573" max="13573" width="8.7109375" style="459"/>
    <col min="13574" max="13574" width="17" style="459" customWidth="1"/>
    <col min="13575" max="13825" width="8.7109375" style="459"/>
    <col min="13826" max="13826" width="12.5703125" style="459" customWidth="1"/>
    <col min="13827" max="13827" width="62.28515625" style="459" customWidth="1"/>
    <col min="13828" max="13828" width="18.28515625" style="459" customWidth="1"/>
    <col min="13829" max="13829" width="8.7109375" style="459"/>
    <col min="13830" max="13830" width="17" style="459" customWidth="1"/>
    <col min="13831" max="14081" width="8.7109375" style="459"/>
    <col min="14082" max="14082" width="12.5703125" style="459" customWidth="1"/>
    <col min="14083" max="14083" width="62.28515625" style="459" customWidth="1"/>
    <col min="14084" max="14084" width="18.28515625" style="459" customWidth="1"/>
    <col min="14085" max="14085" width="8.7109375" style="459"/>
    <col min="14086" max="14086" width="17" style="459" customWidth="1"/>
    <col min="14087" max="14337" width="8.7109375" style="459"/>
    <col min="14338" max="14338" width="12.5703125" style="459" customWidth="1"/>
    <col min="14339" max="14339" width="62.28515625" style="459" customWidth="1"/>
    <col min="14340" max="14340" width="18.28515625" style="459" customWidth="1"/>
    <col min="14341" max="14341" width="8.7109375" style="459"/>
    <col min="14342" max="14342" width="17" style="459" customWidth="1"/>
    <col min="14343" max="14593" width="8.7109375" style="459"/>
    <col min="14594" max="14594" width="12.5703125" style="459" customWidth="1"/>
    <col min="14595" max="14595" width="62.28515625" style="459" customWidth="1"/>
    <col min="14596" max="14596" width="18.28515625" style="459" customWidth="1"/>
    <col min="14597" max="14597" width="8.7109375" style="459"/>
    <col min="14598" max="14598" width="17" style="459" customWidth="1"/>
    <col min="14599" max="14849" width="8.7109375" style="459"/>
    <col min="14850" max="14850" width="12.5703125" style="459" customWidth="1"/>
    <col min="14851" max="14851" width="62.28515625" style="459" customWidth="1"/>
    <col min="14852" max="14852" width="18.28515625" style="459" customWidth="1"/>
    <col min="14853" max="14853" width="8.7109375" style="459"/>
    <col min="14854" max="14854" width="17" style="459" customWidth="1"/>
    <col min="14855" max="15105" width="8.7109375" style="459"/>
    <col min="15106" max="15106" width="12.5703125" style="459" customWidth="1"/>
    <col min="15107" max="15107" width="62.28515625" style="459" customWidth="1"/>
    <col min="15108" max="15108" width="18.28515625" style="459" customWidth="1"/>
    <col min="15109" max="15109" width="8.7109375" style="459"/>
    <col min="15110" max="15110" width="17" style="459" customWidth="1"/>
    <col min="15111" max="15361" width="8.7109375" style="459"/>
    <col min="15362" max="15362" width="12.5703125" style="459" customWidth="1"/>
    <col min="15363" max="15363" width="62.28515625" style="459" customWidth="1"/>
    <col min="15364" max="15364" width="18.28515625" style="459" customWidth="1"/>
    <col min="15365" max="15365" width="8.7109375" style="459"/>
    <col min="15366" max="15366" width="17" style="459" customWidth="1"/>
    <col min="15367" max="15617" width="8.7109375" style="459"/>
    <col min="15618" max="15618" width="12.5703125" style="459" customWidth="1"/>
    <col min="15619" max="15619" width="62.28515625" style="459" customWidth="1"/>
    <col min="15620" max="15620" width="18.28515625" style="459" customWidth="1"/>
    <col min="15621" max="15621" width="8.7109375" style="459"/>
    <col min="15622" max="15622" width="17" style="459" customWidth="1"/>
    <col min="15623" max="15873" width="8.7109375" style="459"/>
    <col min="15874" max="15874" width="12.5703125" style="459" customWidth="1"/>
    <col min="15875" max="15875" width="62.28515625" style="459" customWidth="1"/>
    <col min="15876" max="15876" width="18.28515625" style="459" customWidth="1"/>
    <col min="15877" max="15877" width="8.7109375" style="459"/>
    <col min="15878" max="15878" width="17" style="459" customWidth="1"/>
    <col min="15879" max="16129" width="8.7109375" style="459"/>
    <col min="16130" max="16130" width="12.5703125" style="459" customWidth="1"/>
    <col min="16131" max="16131" width="62.28515625" style="459" customWidth="1"/>
    <col min="16132" max="16132" width="18.28515625" style="459" customWidth="1"/>
    <col min="16133" max="16133" width="8.7109375" style="459"/>
    <col min="16134" max="16134" width="17" style="459" customWidth="1"/>
    <col min="16135" max="16384" width="8.7109375" style="459"/>
  </cols>
  <sheetData>
    <row r="1" spans="1:15" ht="127.9" customHeight="1">
      <c r="A1" s="454"/>
      <c r="C1" s="454"/>
      <c r="D1" s="512"/>
      <c r="E1" s="454"/>
      <c r="F1" s="454"/>
      <c r="G1" s="454"/>
      <c r="H1" s="454"/>
      <c r="I1" s="454"/>
      <c r="J1" s="454"/>
      <c r="K1" s="454"/>
      <c r="L1" s="454"/>
    </row>
    <row r="2" spans="1:15" ht="19.5" customHeight="1">
      <c r="A2" s="554" t="s">
        <v>0</v>
      </c>
      <c r="B2" s="554"/>
      <c r="C2" s="554"/>
      <c r="D2" s="554"/>
      <c r="E2" s="554"/>
      <c r="F2" s="554"/>
      <c r="G2" s="554"/>
      <c r="H2" s="554"/>
      <c r="I2" s="554"/>
      <c r="J2" s="554"/>
      <c r="K2" s="554"/>
      <c r="L2" s="554"/>
    </row>
    <row r="3" spans="1:15" ht="33.4" customHeight="1">
      <c r="A3" s="555" t="s">
        <v>1</v>
      </c>
      <c r="B3" s="555"/>
      <c r="C3" s="555"/>
      <c r="D3" s="555"/>
      <c r="E3" s="555"/>
      <c r="F3" s="555"/>
      <c r="G3" s="555"/>
      <c r="H3" s="555"/>
      <c r="I3" s="555"/>
      <c r="J3" s="555"/>
      <c r="K3" s="555"/>
      <c r="L3" s="555"/>
    </row>
    <row r="4" spans="1:15" ht="22.5">
      <c r="A4" s="513"/>
      <c r="B4" s="556"/>
      <c r="C4" s="556"/>
      <c r="D4" s="556"/>
      <c r="E4" s="514"/>
      <c r="F4" s="514"/>
      <c r="G4" s="513"/>
      <c r="H4" s="513"/>
      <c r="I4" s="513"/>
      <c r="J4" s="513"/>
      <c r="K4" s="513"/>
      <c r="L4" s="513"/>
    </row>
    <row r="5" spans="1:15" s="454" customFormat="1" ht="19.5" customHeight="1">
      <c r="A5" s="557" t="s">
        <v>2</v>
      </c>
      <c r="B5" s="557"/>
      <c r="C5" s="557"/>
      <c r="D5" s="557"/>
      <c r="E5" s="557"/>
      <c r="F5" s="557"/>
      <c r="G5" s="557"/>
      <c r="H5" s="557"/>
      <c r="I5" s="557"/>
      <c r="J5" s="557"/>
      <c r="K5" s="557"/>
      <c r="L5" s="557"/>
      <c r="O5" s="459"/>
    </row>
    <row r="6" spans="1:15" ht="27" customHeight="1">
      <c r="A6" s="558" t="s">
        <v>3</v>
      </c>
      <c r="B6" s="558"/>
      <c r="C6" s="558"/>
      <c r="D6" s="558"/>
      <c r="E6" s="558"/>
      <c r="F6" s="558"/>
      <c r="G6" s="558"/>
      <c r="H6" s="558"/>
      <c r="I6" s="558"/>
      <c r="J6" s="558"/>
      <c r="K6" s="558"/>
      <c r="L6" s="558"/>
      <c r="M6" s="517"/>
      <c r="N6" s="517"/>
    </row>
    <row r="7" spans="1:15" ht="22.5">
      <c r="A7" s="513"/>
      <c r="B7" s="515"/>
      <c r="C7" s="515"/>
      <c r="D7" s="515"/>
      <c r="E7" s="515"/>
      <c r="F7" s="515"/>
      <c r="G7" s="515"/>
      <c r="H7" s="515"/>
      <c r="I7" s="515"/>
      <c r="J7" s="515"/>
      <c r="K7" s="515"/>
      <c r="L7" s="515"/>
      <c r="M7" s="517"/>
      <c r="N7" s="517"/>
    </row>
    <row r="8" spans="1:15" ht="14.45">
      <c r="A8" s="454"/>
      <c r="B8" s="516"/>
      <c r="C8" s="516"/>
      <c r="D8" s="516"/>
      <c r="E8" s="516"/>
      <c r="F8" s="516"/>
      <c r="G8" s="516"/>
      <c r="H8" s="516"/>
      <c r="I8" s="516"/>
      <c r="J8" s="516"/>
      <c r="K8" s="516"/>
      <c r="L8" s="516"/>
      <c r="M8" s="517"/>
      <c r="N8" s="517"/>
    </row>
  </sheetData>
  <mergeCells count="5">
    <mergeCell ref="A2:L2"/>
    <mergeCell ref="A3:L3"/>
    <mergeCell ref="B4:D4"/>
    <mergeCell ref="A5:L5"/>
    <mergeCell ref="A6:L6"/>
  </mergeCells>
  <printOptions horizontalCentered="1"/>
  <pageMargins left="0.74803149606299202" right="0.49803149600000002" top="0.98425196850393704" bottom="0.98425196850393704" header="0.511811023622047" footer="0.511811023622047"/>
  <pageSetup paperSize="9" scale="49" orientation="landscape" r:id="rId1"/>
  <headerFooter alignWithMargins="0">
    <oddFooter>&amp;CG-Sum-&amp;P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18"/>
  <sheetViews>
    <sheetView showGridLines="0" view="pageBreakPreview" topLeftCell="A2" zoomScaleNormal="100" workbookViewId="0">
      <selection activeCell="H7" sqref="H7"/>
    </sheetView>
  </sheetViews>
  <sheetFormatPr defaultColWidth="8.7109375" defaultRowHeight="14.1"/>
  <cols>
    <col min="1" max="1" width="8.7109375" style="459"/>
    <col min="2" max="2" width="12.5703125" style="454" customWidth="1"/>
    <col min="3" max="3" width="62.28515625" style="459" customWidth="1"/>
    <col min="4" max="4" width="18.28515625" style="506" customWidth="1"/>
    <col min="5" max="5" width="8.7109375" style="459"/>
    <col min="6" max="6" width="17" style="459" customWidth="1"/>
    <col min="7" max="257" width="8.7109375" style="459"/>
    <col min="258" max="258" width="12.5703125" style="459" customWidth="1"/>
    <col min="259" max="259" width="62.28515625" style="459" customWidth="1"/>
    <col min="260" max="260" width="18.28515625" style="459" customWidth="1"/>
    <col min="261" max="261" width="8.7109375" style="459"/>
    <col min="262" max="262" width="17" style="459" customWidth="1"/>
    <col min="263" max="513" width="8.7109375" style="459"/>
    <col min="514" max="514" width="12.5703125" style="459" customWidth="1"/>
    <col min="515" max="515" width="62.28515625" style="459" customWidth="1"/>
    <col min="516" max="516" width="18.28515625" style="459" customWidth="1"/>
    <col min="517" max="517" width="8.7109375" style="459"/>
    <col min="518" max="518" width="17" style="459" customWidth="1"/>
    <col min="519" max="769" width="8.7109375" style="459"/>
    <col min="770" max="770" width="12.5703125" style="459" customWidth="1"/>
    <col min="771" max="771" width="62.28515625" style="459" customWidth="1"/>
    <col min="772" max="772" width="18.28515625" style="459" customWidth="1"/>
    <col min="773" max="773" width="8.7109375" style="459"/>
    <col min="774" max="774" width="17" style="459" customWidth="1"/>
    <col min="775" max="1025" width="8.7109375" style="459"/>
    <col min="1026" max="1026" width="12.5703125" style="459" customWidth="1"/>
    <col min="1027" max="1027" width="62.28515625" style="459" customWidth="1"/>
    <col min="1028" max="1028" width="18.28515625" style="459" customWidth="1"/>
    <col min="1029" max="1029" width="8.7109375" style="459"/>
    <col min="1030" max="1030" width="17" style="459" customWidth="1"/>
    <col min="1031" max="1281" width="8.7109375" style="459"/>
    <col min="1282" max="1282" width="12.5703125" style="459" customWidth="1"/>
    <col min="1283" max="1283" width="62.28515625" style="459" customWidth="1"/>
    <col min="1284" max="1284" width="18.28515625" style="459" customWidth="1"/>
    <col min="1285" max="1285" width="8.7109375" style="459"/>
    <col min="1286" max="1286" width="17" style="459" customWidth="1"/>
    <col min="1287" max="1537" width="8.7109375" style="459"/>
    <col min="1538" max="1538" width="12.5703125" style="459" customWidth="1"/>
    <col min="1539" max="1539" width="62.28515625" style="459" customWidth="1"/>
    <col min="1540" max="1540" width="18.28515625" style="459" customWidth="1"/>
    <col min="1541" max="1541" width="8.7109375" style="459"/>
    <col min="1542" max="1542" width="17" style="459" customWidth="1"/>
    <col min="1543" max="1793" width="8.7109375" style="459"/>
    <col min="1794" max="1794" width="12.5703125" style="459" customWidth="1"/>
    <col min="1795" max="1795" width="62.28515625" style="459" customWidth="1"/>
    <col min="1796" max="1796" width="18.28515625" style="459" customWidth="1"/>
    <col min="1797" max="1797" width="8.7109375" style="459"/>
    <col min="1798" max="1798" width="17" style="459" customWidth="1"/>
    <col min="1799" max="2049" width="8.7109375" style="459"/>
    <col min="2050" max="2050" width="12.5703125" style="459" customWidth="1"/>
    <col min="2051" max="2051" width="62.28515625" style="459" customWidth="1"/>
    <col min="2052" max="2052" width="18.28515625" style="459" customWidth="1"/>
    <col min="2053" max="2053" width="8.7109375" style="459"/>
    <col min="2054" max="2054" width="17" style="459" customWidth="1"/>
    <col min="2055" max="2305" width="8.7109375" style="459"/>
    <col min="2306" max="2306" width="12.5703125" style="459" customWidth="1"/>
    <col min="2307" max="2307" width="62.28515625" style="459" customWidth="1"/>
    <col min="2308" max="2308" width="18.28515625" style="459" customWidth="1"/>
    <col min="2309" max="2309" width="8.7109375" style="459"/>
    <col min="2310" max="2310" width="17" style="459" customWidth="1"/>
    <col min="2311" max="2561" width="8.7109375" style="459"/>
    <col min="2562" max="2562" width="12.5703125" style="459" customWidth="1"/>
    <col min="2563" max="2563" width="62.28515625" style="459" customWidth="1"/>
    <col min="2564" max="2564" width="18.28515625" style="459" customWidth="1"/>
    <col min="2565" max="2565" width="8.7109375" style="459"/>
    <col min="2566" max="2566" width="17" style="459" customWidth="1"/>
    <col min="2567" max="2817" width="8.7109375" style="459"/>
    <col min="2818" max="2818" width="12.5703125" style="459" customWidth="1"/>
    <col min="2819" max="2819" width="62.28515625" style="459" customWidth="1"/>
    <col min="2820" max="2820" width="18.28515625" style="459" customWidth="1"/>
    <col min="2821" max="2821" width="8.7109375" style="459"/>
    <col min="2822" max="2822" width="17" style="459" customWidth="1"/>
    <col min="2823" max="3073" width="8.7109375" style="459"/>
    <col min="3074" max="3074" width="12.5703125" style="459" customWidth="1"/>
    <col min="3075" max="3075" width="62.28515625" style="459" customWidth="1"/>
    <col min="3076" max="3076" width="18.28515625" style="459" customWidth="1"/>
    <col min="3077" max="3077" width="8.7109375" style="459"/>
    <col min="3078" max="3078" width="17" style="459" customWidth="1"/>
    <col min="3079" max="3329" width="8.7109375" style="459"/>
    <col min="3330" max="3330" width="12.5703125" style="459" customWidth="1"/>
    <col min="3331" max="3331" width="62.28515625" style="459" customWidth="1"/>
    <col min="3332" max="3332" width="18.28515625" style="459" customWidth="1"/>
    <col min="3333" max="3333" width="8.7109375" style="459"/>
    <col min="3334" max="3334" width="17" style="459" customWidth="1"/>
    <col min="3335" max="3585" width="8.7109375" style="459"/>
    <col min="3586" max="3586" width="12.5703125" style="459" customWidth="1"/>
    <col min="3587" max="3587" width="62.28515625" style="459" customWidth="1"/>
    <col min="3588" max="3588" width="18.28515625" style="459" customWidth="1"/>
    <col min="3589" max="3589" width="8.7109375" style="459"/>
    <col min="3590" max="3590" width="17" style="459" customWidth="1"/>
    <col min="3591" max="3841" width="8.7109375" style="459"/>
    <col min="3842" max="3842" width="12.5703125" style="459" customWidth="1"/>
    <col min="3843" max="3843" width="62.28515625" style="459" customWidth="1"/>
    <col min="3844" max="3844" width="18.28515625" style="459" customWidth="1"/>
    <col min="3845" max="3845" width="8.7109375" style="459"/>
    <col min="3846" max="3846" width="17" style="459" customWidth="1"/>
    <col min="3847" max="4097" width="8.7109375" style="459"/>
    <col min="4098" max="4098" width="12.5703125" style="459" customWidth="1"/>
    <col min="4099" max="4099" width="62.28515625" style="459" customWidth="1"/>
    <col min="4100" max="4100" width="18.28515625" style="459" customWidth="1"/>
    <col min="4101" max="4101" width="8.7109375" style="459"/>
    <col min="4102" max="4102" width="17" style="459" customWidth="1"/>
    <col min="4103" max="4353" width="8.7109375" style="459"/>
    <col min="4354" max="4354" width="12.5703125" style="459" customWidth="1"/>
    <col min="4355" max="4355" width="62.28515625" style="459" customWidth="1"/>
    <col min="4356" max="4356" width="18.28515625" style="459" customWidth="1"/>
    <col min="4357" max="4357" width="8.7109375" style="459"/>
    <col min="4358" max="4358" width="17" style="459" customWidth="1"/>
    <col min="4359" max="4609" width="8.7109375" style="459"/>
    <col min="4610" max="4610" width="12.5703125" style="459" customWidth="1"/>
    <col min="4611" max="4611" width="62.28515625" style="459" customWidth="1"/>
    <col min="4612" max="4612" width="18.28515625" style="459" customWidth="1"/>
    <col min="4613" max="4613" width="8.7109375" style="459"/>
    <col min="4614" max="4614" width="17" style="459" customWidth="1"/>
    <col min="4615" max="4865" width="8.7109375" style="459"/>
    <col min="4866" max="4866" width="12.5703125" style="459" customWidth="1"/>
    <col min="4867" max="4867" width="62.28515625" style="459" customWidth="1"/>
    <col min="4868" max="4868" width="18.28515625" style="459" customWidth="1"/>
    <col min="4869" max="4869" width="8.7109375" style="459"/>
    <col min="4870" max="4870" width="17" style="459" customWidth="1"/>
    <col min="4871" max="5121" width="8.7109375" style="459"/>
    <col min="5122" max="5122" width="12.5703125" style="459" customWidth="1"/>
    <col min="5123" max="5123" width="62.28515625" style="459" customWidth="1"/>
    <col min="5124" max="5124" width="18.28515625" style="459" customWidth="1"/>
    <col min="5125" max="5125" width="8.7109375" style="459"/>
    <col min="5126" max="5126" width="17" style="459" customWidth="1"/>
    <col min="5127" max="5377" width="8.7109375" style="459"/>
    <col min="5378" max="5378" width="12.5703125" style="459" customWidth="1"/>
    <col min="5379" max="5379" width="62.28515625" style="459" customWidth="1"/>
    <col min="5380" max="5380" width="18.28515625" style="459" customWidth="1"/>
    <col min="5381" max="5381" width="8.7109375" style="459"/>
    <col min="5382" max="5382" width="17" style="459" customWidth="1"/>
    <col min="5383" max="5633" width="8.7109375" style="459"/>
    <col min="5634" max="5634" width="12.5703125" style="459" customWidth="1"/>
    <col min="5635" max="5635" width="62.28515625" style="459" customWidth="1"/>
    <col min="5636" max="5636" width="18.28515625" style="459" customWidth="1"/>
    <col min="5637" max="5637" width="8.7109375" style="459"/>
    <col min="5638" max="5638" width="17" style="459" customWidth="1"/>
    <col min="5639" max="5889" width="8.7109375" style="459"/>
    <col min="5890" max="5890" width="12.5703125" style="459" customWidth="1"/>
    <col min="5891" max="5891" width="62.28515625" style="459" customWidth="1"/>
    <col min="5892" max="5892" width="18.28515625" style="459" customWidth="1"/>
    <col min="5893" max="5893" width="8.7109375" style="459"/>
    <col min="5894" max="5894" width="17" style="459" customWidth="1"/>
    <col min="5895" max="6145" width="8.7109375" style="459"/>
    <col min="6146" max="6146" width="12.5703125" style="459" customWidth="1"/>
    <col min="6147" max="6147" width="62.28515625" style="459" customWidth="1"/>
    <col min="6148" max="6148" width="18.28515625" style="459" customWidth="1"/>
    <col min="6149" max="6149" width="8.7109375" style="459"/>
    <col min="6150" max="6150" width="17" style="459" customWidth="1"/>
    <col min="6151" max="6401" width="8.7109375" style="459"/>
    <col min="6402" max="6402" width="12.5703125" style="459" customWidth="1"/>
    <col min="6403" max="6403" width="62.28515625" style="459" customWidth="1"/>
    <col min="6404" max="6404" width="18.28515625" style="459" customWidth="1"/>
    <col min="6405" max="6405" width="8.7109375" style="459"/>
    <col min="6406" max="6406" width="17" style="459" customWidth="1"/>
    <col min="6407" max="6657" width="8.7109375" style="459"/>
    <col min="6658" max="6658" width="12.5703125" style="459" customWidth="1"/>
    <col min="6659" max="6659" width="62.28515625" style="459" customWidth="1"/>
    <col min="6660" max="6660" width="18.28515625" style="459" customWidth="1"/>
    <col min="6661" max="6661" width="8.7109375" style="459"/>
    <col min="6662" max="6662" width="17" style="459" customWidth="1"/>
    <col min="6663" max="6913" width="8.7109375" style="459"/>
    <col min="6914" max="6914" width="12.5703125" style="459" customWidth="1"/>
    <col min="6915" max="6915" width="62.28515625" style="459" customWidth="1"/>
    <col min="6916" max="6916" width="18.28515625" style="459" customWidth="1"/>
    <col min="6917" max="6917" width="8.7109375" style="459"/>
    <col min="6918" max="6918" width="17" style="459" customWidth="1"/>
    <col min="6919" max="7169" width="8.7109375" style="459"/>
    <col min="7170" max="7170" width="12.5703125" style="459" customWidth="1"/>
    <col min="7171" max="7171" width="62.28515625" style="459" customWidth="1"/>
    <col min="7172" max="7172" width="18.28515625" style="459" customWidth="1"/>
    <col min="7173" max="7173" width="8.7109375" style="459"/>
    <col min="7174" max="7174" width="17" style="459" customWidth="1"/>
    <col min="7175" max="7425" width="8.7109375" style="459"/>
    <col min="7426" max="7426" width="12.5703125" style="459" customWidth="1"/>
    <col min="7427" max="7427" width="62.28515625" style="459" customWidth="1"/>
    <col min="7428" max="7428" width="18.28515625" style="459" customWidth="1"/>
    <col min="7429" max="7429" width="8.7109375" style="459"/>
    <col min="7430" max="7430" width="17" style="459" customWidth="1"/>
    <col min="7431" max="7681" width="8.7109375" style="459"/>
    <col min="7682" max="7682" width="12.5703125" style="459" customWidth="1"/>
    <col min="7683" max="7683" width="62.28515625" style="459" customWidth="1"/>
    <col min="7684" max="7684" width="18.28515625" style="459" customWidth="1"/>
    <col min="7685" max="7685" width="8.7109375" style="459"/>
    <col min="7686" max="7686" width="17" style="459" customWidth="1"/>
    <col min="7687" max="7937" width="8.7109375" style="459"/>
    <col min="7938" max="7938" width="12.5703125" style="459" customWidth="1"/>
    <col min="7939" max="7939" width="62.28515625" style="459" customWidth="1"/>
    <col min="7940" max="7940" width="18.28515625" style="459" customWidth="1"/>
    <col min="7941" max="7941" width="8.7109375" style="459"/>
    <col min="7942" max="7942" width="17" style="459" customWidth="1"/>
    <col min="7943" max="8193" width="8.7109375" style="459"/>
    <col min="8194" max="8194" width="12.5703125" style="459" customWidth="1"/>
    <col min="8195" max="8195" width="62.28515625" style="459" customWidth="1"/>
    <col min="8196" max="8196" width="18.28515625" style="459" customWidth="1"/>
    <col min="8197" max="8197" width="8.7109375" style="459"/>
    <col min="8198" max="8198" width="17" style="459" customWidth="1"/>
    <col min="8199" max="8449" width="8.7109375" style="459"/>
    <col min="8450" max="8450" width="12.5703125" style="459" customWidth="1"/>
    <col min="8451" max="8451" width="62.28515625" style="459" customWidth="1"/>
    <col min="8452" max="8452" width="18.28515625" style="459" customWidth="1"/>
    <col min="8453" max="8453" width="8.7109375" style="459"/>
    <col min="8454" max="8454" width="17" style="459" customWidth="1"/>
    <col min="8455" max="8705" width="8.7109375" style="459"/>
    <col min="8706" max="8706" width="12.5703125" style="459" customWidth="1"/>
    <col min="8707" max="8707" width="62.28515625" style="459" customWidth="1"/>
    <col min="8708" max="8708" width="18.28515625" style="459" customWidth="1"/>
    <col min="8709" max="8709" width="8.7109375" style="459"/>
    <col min="8710" max="8710" width="17" style="459" customWidth="1"/>
    <col min="8711" max="8961" width="8.7109375" style="459"/>
    <col min="8962" max="8962" width="12.5703125" style="459" customWidth="1"/>
    <col min="8963" max="8963" width="62.28515625" style="459" customWidth="1"/>
    <col min="8964" max="8964" width="18.28515625" style="459" customWidth="1"/>
    <col min="8965" max="8965" width="8.7109375" style="459"/>
    <col min="8966" max="8966" width="17" style="459" customWidth="1"/>
    <col min="8967" max="9217" width="8.7109375" style="459"/>
    <col min="9218" max="9218" width="12.5703125" style="459" customWidth="1"/>
    <col min="9219" max="9219" width="62.28515625" style="459" customWidth="1"/>
    <col min="9220" max="9220" width="18.28515625" style="459" customWidth="1"/>
    <col min="9221" max="9221" width="8.7109375" style="459"/>
    <col min="9222" max="9222" width="17" style="459" customWidth="1"/>
    <col min="9223" max="9473" width="8.7109375" style="459"/>
    <col min="9474" max="9474" width="12.5703125" style="459" customWidth="1"/>
    <col min="9475" max="9475" width="62.28515625" style="459" customWidth="1"/>
    <col min="9476" max="9476" width="18.28515625" style="459" customWidth="1"/>
    <col min="9477" max="9477" width="8.7109375" style="459"/>
    <col min="9478" max="9478" width="17" style="459" customWidth="1"/>
    <col min="9479" max="9729" width="8.7109375" style="459"/>
    <col min="9730" max="9730" width="12.5703125" style="459" customWidth="1"/>
    <col min="9731" max="9731" width="62.28515625" style="459" customWidth="1"/>
    <col min="9732" max="9732" width="18.28515625" style="459" customWidth="1"/>
    <col min="9733" max="9733" width="8.7109375" style="459"/>
    <col min="9734" max="9734" width="17" style="459" customWidth="1"/>
    <col min="9735" max="9985" width="8.7109375" style="459"/>
    <col min="9986" max="9986" width="12.5703125" style="459" customWidth="1"/>
    <col min="9987" max="9987" width="62.28515625" style="459" customWidth="1"/>
    <col min="9988" max="9988" width="18.28515625" style="459" customWidth="1"/>
    <col min="9989" max="9989" width="8.7109375" style="459"/>
    <col min="9990" max="9990" width="17" style="459" customWidth="1"/>
    <col min="9991" max="10241" width="8.7109375" style="459"/>
    <col min="10242" max="10242" width="12.5703125" style="459" customWidth="1"/>
    <col min="10243" max="10243" width="62.28515625" style="459" customWidth="1"/>
    <col min="10244" max="10244" width="18.28515625" style="459" customWidth="1"/>
    <col min="10245" max="10245" width="8.7109375" style="459"/>
    <col min="10246" max="10246" width="17" style="459" customWidth="1"/>
    <col min="10247" max="10497" width="8.7109375" style="459"/>
    <col min="10498" max="10498" width="12.5703125" style="459" customWidth="1"/>
    <col min="10499" max="10499" width="62.28515625" style="459" customWidth="1"/>
    <col min="10500" max="10500" width="18.28515625" style="459" customWidth="1"/>
    <col min="10501" max="10501" width="8.7109375" style="459"/>
    <col min="10502" max="10502" width="17" style="459" customWidth="1"/>
    <col min="10503" max="10753" width="8.7109375" style="459"/>
    <col min="10754" max="10754" width="12.5703125" style="459" customWidth="1"/>
    <col min="10755" max="10755" width="62.28515625" style="459" customWidth="1"/>
    <col min="10756" max="10756" width="18.28515625" style="459" customWidth="1"/>
    <col min="10757" max="10757" width="8.7109375" style="459"/>
    <col min="10758" max="10758" width="17" style="459" customWidth="1"/>
    <col min="10759" max="11009" width="8.7109375" style="459"/>
    <col min="11010" max="11010" width="12.5703125" style="459" customWidth="1"/>
    <col min="11011" max="11011" width="62.28515625" style="459" customWidth="1"/>
    <col min="11012" max="11012" width="18.28515625" style="459" customWidth="1"/>
    <col min="11013" max="11013" width="8.7109375" style="459"/>
    <col min="11014" max="11014" width="17" style="459" customWidth="1"/>
    <col min="11015" max="11265" width="8.7109375" style="459"/>
    <col min="11266" max="11266" width="12.5703125" style="459" customWidth="1"/>
    <col min="11267" max="11267" width="62.28515625" style="459" customWidth="1"/>
    <col min="11268" max="11268" width="18.28515625" style="459" customWidth="1"/>
    <col min="11269" max="11269" width="8.7109375" style="459"/>
    <col min="11270" max="11270" width="17" style="459" customWidth="1"/>
    <col min="11271" max="11521" width="8.7109375" style="459"/>
    <col min="11522" max="11522" width="12.5703125" style="459" customWidth="1"/>
    <col min="11523" max="11523" width="62.28515625" style="459" customWidth="1"/>
    <col min="11524" max="11524" width="18.28515625" style="459" customWidth="1"/>
    <col min="11525" max="11525" width="8.7109375" style="459"/>
    <col min="11526" max="11526" width="17" style="459" customWidth="1"/>
    <col min="11527" max="11777" width="8.7109375" style="459"/>
    <col min="11778" max="11778" width="12.5703125" style="459" customWidth="1"/>
    <col min="11779" max="11779" width="62.28515625" style="459" customWidth="1"/>
    <col min="11780" max="11780" width="18.28515625" style="459" customWidth="1"/>
    <col min="11781" max="11781" width="8.7109375" style="459"/>
    <col min="11782" max="11782" width="17" style="459" customWidth="1"/>
    <col min="11783" max="12033" width="8.7109375" style="459"/>
    <col min="12034" max="12034" width="12.5703125" style="459" customWidth="1"/>
    <col min="12035" max="12035" width="62.28515625" style="459" customWidth="1"/>
    <col min="12036" max="12036" width="18.28515625" style="459" customWidth="1"/>
    <col min="12037" max="12037" width="8.7109375" style="459"/>
    <col min="12038" max="12038" width="17" style="459" customWidth="1"/>
    <col min="12039" max="12289" width="8.7109375" style="459"/>
    <col min="12290" max="12290" width="12.5703125" style="459" customWidth="1"/>
    <col min="12291" max="12291" width="62.28515625" style="459" customWidth="1"/>
    <col min="12292" max="12292" width="18.28515625" style="459" customWidth="1"/>
    <col min="12293" max="12293" width="8.7109375" style="459"/>
    <col min="12294" max="12294" width="17" style="459" customWidth="1"/>
    <col min="12295" max="12545" width="8.7109375" style="459"/>
    <col min="12546" max="12546" width="12.5703125" style="459" customWidth="1"/>
    <col min="12547" max="12547" width="62.28515625" style="459" customWidth="1"/>
    <col min="12548" max="12548" width="18.28515625" style="459" customWidth="1"/>
    <col min="12549" max="12549" width="8.7109375" style="459"/>
    <col min="12550" max="12550" width="17" style="459" customWidth="1"/>
    <col min="12551" max="12801" width="8.7109375" style="459"/>
    <col min="12802" max="12802" width="12.5703125" style="459" customWidth="1"/>
    <col min="12803" max="12803" width="62.28515625" style="459" customWidth="1"/>
    <col min="12804" max="12804" width="18.28515625" style="459" customWidth="1"/>
    <col min="12805" max="12805" width="8.7109375" style="459"/>
    <col min="12806" max="12806" width="17" style="459" customWidth="1"/>
    <col min="12807" max="13057" width="8.7109375" style="459"/>
    <col min="13058" max="13058" width="12.5703125" style="459" customWidth="1"/>
    <col min="13059" max="13059" width="62.28515625" style="459" customWidth="1"/>
    <col min="13060" max="13060" width="18.28515625" style="459" customWidth="1"/>
    <col min="13061" max="13061" width="8.7109375" style="459"/>
    <col min="13062" max="13062" width="17" style="459" customWidth="1"/>
    <col min="13063" max="13313" width="8.7109375" style="459"/>
    <col min="13314" max="13314" width="12.5703125" style="459" customWidth="1"/>
    <col min="13315" max="13315" width="62.28515625" style="459" customWidth="1"/>
    <col min="13316" max="13316" width="18.28515625" style="459" customWidth="1"/>
    <col min="13317" max="13317" width="8.7109375" style="459"/>
    <col min="13318" max="13318" width="17" style="459" customWidth="1"/>
    <col min="13319" max="13569" width="8.7109375" style="459"/>
    <col min="13570" max="13570" width="12.5703125" style="459" customWidth="1"/>
    <col min="13571" max="13571" width="62.28515625" style="459" customWidth="1"/>
    <col min="13572" max="13572" width="18.28515625" style="459" customWidth="1"/>
    <col min="13573" max="13573" width="8.7109375" style="459"/>
    <col min="13574" max="13574" width="17" style="459" customWidth="1"/>
    <col min="13575" max="13825" width="8.7109375" style="459"/>
    <col min="13826" max="13826" width="12.5703125" style="459" customWidth="1"/>
    <col min="13827" max="13827" width="62.28515625" style="459" customWidth="1"/>
    <col min="13828" max="13828" width="18.28515625" style="459" customWidth="1"/>
    <col min="13829" max="13829" width="8.7109375" style="459"/>
    <col min="13830" max="13830" width="17" style="459" customWidth="1"/>
    <col min="13831" max="14081" width="8.7109375" style="459"/>
    <col min="14082" max="14082" width="12.5703125" style="459" customWidth="1"/>
    <col min="14083" max="14083" width="62.28515625" style="459" customWidth="1"/>
    <col min="14084" max="14084" width="18.28515625" style="459" customWidth="1"/>
    <col min="14085" max="14085" width="8.7109375" style="459"/>
    <col min="14086" max="14086" width="17" style="459" customWidth="1"/>
    <col min="14087" max="14337" width="8.7109375" style="459"/>
    <col min="14338" max="14338" width="12.5703125" style="459" customWidth="1"/>
    <col min="14339" max="14339" width="62.28515625" style="459" customWidth="1"/>
    <col min="14340" max="14340" width="18.28515625" style="459" customWidth="1"/>
    <col min="14341" max="14341" width="8.7109375" style="459"/>
    <col min="14342" max="14342" width="17" style="459" customWidth="1"/>
    <col min="14343" max="14593" width="8.7109375" style="459"/>
    <col min="14594" max="14594" width="12.5703125" style="459" customWidth="1"/>
    <col min="14595" max="14595" width="62.28515625" style="459" customWidth="1"/>
    <col min="14596" max="14596" width="18.28515625" style="459" customWidth="1"/>
    <col min="14597" max="14597" width="8.7109375" style="459"/>
    <col min="14598" max="14598" width="17" style="459" customWidth="1"/>
    <col min="14599" max="14849" width="8.7109375" style="459"/>
    <col min="14850" max="14850" width="12.5703125" style="459" customWidth="1"/>
    <col min="14851" max="14851" width="62.28515625" style="459" customWidth="1"/>
    <col min="14852" max="14852" width="18.28515625" style="459" customWidth="1"/>
    <col min="14853" max="14853" width="8.7109375" style="459"/>
    <col min="14854" max="14854" width="17" style="459" customWidth="1"/>
    <col min="14855" max="15105" width="8.7109375" style="459"/>
    <col min="15106" max="15106" width="12.5703125" style="459" customWidth="1"/>
    <col min="15107" max="15107" width="62.28515625" style="459" customWidth="1"/>
    <col min="15108" max="15108" width="18.28515625" style="459" customWidth="1"/>
    <col min="15109" max="15109" width="8.7109375" style="459"/>
    <col min="15110" max="15110" width="17" style="459" customWidth="1"/>
    <col min="15111" max="15361" width="8.7109375" style="459"/>
    <col min="15362" max="15362" width="12.5703125" style="459" customWidth="1"/>
    <col min="15363" max="15363" width="62.28515625" style="459" customWidth="1"/>
    <col min="15364" max="15364" width="18.28515625" style="459" customWidth="1"/>
    <col min="15365" max="15365" width="8.7109375" style="459"/>
    <col min="15366" max="15366" width="17" style="459" customWidth="1"/>
    <col min="15367" max="15617" width="8.7109375" style="459"/>
    <col min="15618" max="15618" width="12.5703125" style="459" customWidth="1"/>
    <col min="15619" max="15619" width="62.28515625" style="459" customWidth="1"/>
    <col min="15620" max="15620" width="18.28515625" style="459" customWidth="1"/>
    <col min="15621" max="15621" width="8.7109375" style="459"/>
    <col min="15622" max="15622" width="17" style="459" customWidth="1"/>
    <col min="15623" max="15873" width="8.7109375" style="459"/>
    <col min="15874" max="15874" width="12.5703125" style="459" customWidth="1"/>
    <col min="15875" max="15875" width="62.28515625" style="459" customWidth="1"/>
    <col min="15876" max="15876" width="18.28515625" style="459" customWidth="1"/>
    <col min="15877" max="15877" width="8.7109375" style="459"/>
    <col min="15878" max="15878" width="17" style="459" customWidth="1"/>
    <col min="15879" max="16129" width="8.7109375" style="459"/>
    <col min="16130" max="16130" width="12.5703125" style="459" customWidth="1"/>
    <col min="16131" max="16131" width="62.28515625" style="459" customWidth="1"/>
    <col min="16132" max="16132" width="18.28515625" style="459" customWidth="1"/>
    <col min="16133" max="16133" width="8.7109375" style="459"/>
    <col min="16134" max="16134" width="17" style="459" customWidth="1"/>
    <col min="16135" max="16384" width="8.7109375" style="459"/>
  </cols>
  <sheetData>
    <row r="2" spans="2:7" ht="19.5" customHeight="1">
      <c r="B2" s="562" t="s">
        <v>0</v>
      </c>
      <c r="C2" s="562"/>
      <c r="D2" s="562"/>
      <c r="E2" s="562"/>
      <c r="F2" s="562"/>
      <c r="G2" s="507"/>
    </row>
    <row r="3" spans="2:7" ht="33.4" customHeight="1">
      <c r="B3" s="563" t="str">
        <f>Cover!A3</f>
        <v>CONSTRUCTION OF KAKAMAR PIPED WATER SUPPLY SYSTEM IN KAABONG DISTRICT</v>
      </c>
      <c r="C3" s="563"/>
      <c r="D3" s="563"/>
      <c r="E3" s="563"/>
      <c r="F3" s="563"/>
      <c r="G3" s="508"/>
    </row>
    <row r="4" spans="2:7">
      <c r="B4" s="564"/>
      <c r="C4" s="564"/>
      <c r="D4" s="564"/>
      <c r="E4" s="509"/>
      <c r="F4" s="509"/>
    </row>
    <row r="5" spans="2:7" s="454" customFormat="1" ht="19.5" customHeight="1">
      <c r="B5" s="564" t="str">
        <f>[10]Cover!A5</f>
        <v>BIDDER'S ESTIMATE - Lot 1</v>
      </c>
      <c r="C5" s="564"/>
      <c r="D5" s="564"/>
      <c r="E5" s="564"/>
      <c r="F5" s="564"/>
    </row>
    <row r="6" spans="2:7" ht="14.1" customHeight="1">
      <c r="B6" s="565"/>
      <c r="C6" s="565"/>
      <c r="D6" s="565"/>
      <c r="E6" s="454"/>
      <c r="F6" s="454"/>
    </row>
    <row r="7" spans="2:7" ht="123" customHeight="1">
      <c r="B7" s="559" t="s">
        <v>4</v>
      </c>
      <c r="C7" s="560"/>
      <c r="D7" s="560"/>
      <c r="E7" s="560"/>
      <c r="F7" s="560"/>
    </row>
    <row r="8" spans="2:7" ht="12.75" customHeight="1">
      <c r="C8" s="502"/>
      <c r="D8" s="510"/>
    </row>
    <row r="9" spans="2:7" ht="24" customHeight="1">
      <c r="B9" s="561" t="s">
        <v>5</v>
      </c>
      <c r="C9" s="561"/>
      <c r="D9" s="561"/>
      <c r="E9" s="561"/>
      <c r="F9" s="561"/>
    </row>
    <row r="10" spans="2:7">
      <c r="C10" s="504"/>
      <c r="D10" s="511"/>
    </row>
    <row r="11" spans="2:7">
      <c r="C11" s="504"/>
      <c r="D11" s="511"/>
    </row>
    <row r="12" spans="2:7">
      <c r="C12" s="504"/>
      <c r="D12" s="511"/>
    </row>
    <row r="13" spans="2:7">
      <c r="C13" s="504"/>
      <c r="D13" s="511"/>
    </row>
    <row r="14" spans="2:7">
      <c r="C14" s="504"/>
      <c r="D14" s="511"/>
    </row>
    <row r="15" spans="2:7">
      <c r="C15" s="504"/>
      <c r="D15" s="511"/>
    </row>
    <row r="16" spans="2:7">
      <c r="C16" s="504"/>
      <c r="D16" s="511"/>
    </row>
    <row r="17" spans="3:4">
      <c r="C17" s="504"/>
      <c r="D17" s="511"/>
    </row>
    <row r="18" spans="3:4">
      <c r="C18" s="504"/>
      <c r="D18" s="511"/>
    </row>
  </sheetData>
  <mergeCells count="7">
    <mergeCell ref="B7:F7"/>
    <mergeCell ref="B9:F9"/>
    <mergeCell ref="B2:F2"/>
    <mergeCell ref="B3:F3"/>
    <mergeCell ref="B4:D4"/>
    <mergeCell ref="B5:F5"/>
    <mergeCell ref="B6:D6"/>
  </mergeCells>
  <printOptions horizontalCentered="1"/>
  <pageMargins left="0.74803149606299202" right="0.49803149600000002" top="0.98425196850393704" bottom="0.98425196850393704" header="0.511811023622047" footer="0.511811023622047"/>
  <pageSetup paperSize="9" scale="49" orientation="portrait" r:id="rId1"/>
  <headerFooter alignWithMargins="0">
    <oddFooter>&amp;CG-Sum-&amp;P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VJ47"/>
  <sheetViews>
    <sheetView showGridLines="0" view="pageBreakPreview" zoomScaleNormal="100" workbookViewId="0">
      <selection activeCell="C26" sqref="C26"/>
    </sheetView>
  </sheetViews>
  <sheetFormatPr defaultColWidth="8.7109375" defaultRowHeight="14.1"/>
  <cols>
    <col min="1" max="1" width="16.42578125" style="459" customWidth="1"/>
    <col min="2" max="2" width="16.28515625" style="460" customWidth="1"/>
    <col min="3" max="3" width="119.28515625" style="459" customWidth="1"/>
    <col min="4" max="4" width="40.7109375" style="461" customWidth="1"/>
    <col min="5" max="252" width="8.7109375" style="459"/>
    <col min="253" max="253" width="16.42578125" style="459" customWidth="1"/>
    <col min="254" max="254" width="16.28515625" style="459" customWidth="1"/>
    <col min="255" max="255" width="119.28515625" style="459" customWidth="1"/>
    <col min="256" max="256" width="40.7109375" style="459" customWidth="1"/>
    <col min="257" max="257" width="17" style="459" customWidth="1"/>
    <col min="258" max="258" width="8.7109375" style="459" hidden="1" customWidth="1"/>
    <col min="259" max="508" width="8.7109375" style="459"/>
    <col min="509" max="509" width="16.42578125" style="459" customWidth="1"/>
    <col min="510" max="510" width="16.28515625" style="459" customWidth="1"/>
    <col min="511" max="511" width="119.28515625" style="459" customWidth="1"/>
    <col min="512" max="512" width="40.7109375" style="459" customWidth="1"/>
    <col min="513" max="513" width="17" style="459" customWidth="1"/>
    <col min="514" max="514" width="8.7109375" style="459" hidden="1" customWidth="1"/>
    <col min="515" max="764" width="8.7109375" style="459"/>
    <col min="765" max="765" width="16.42578125" style="459" customWidth="1"/>
    <col min="766" max="766" width="16.28515625" style="459" customWidth="1"/>
    <col min="767" max="767" width="119.28515625" style="459" customWidth="1"/>
    <col min="768" max="768" width="40.7109375" style="459" customWidth="1"/>
    <col min="769" max="769" width="17" style="459" customWidth="1"/>
    <col min="770" max="770" width="8.7109375" style="459" hidden="1" customWidth="1"/>
    <col min="771" max="1020" width="8.7109375" style="459"/>
    <col min="1021" max="1021" width="16.42578125" style="459" customWidth="1"/>
    <col min="1022" max="1022" width="16.28515625" style="459" customWidth="1"/>
    <col min="1023" max="1023" width="119.28515625" style="459" customWidth="1"/>
    <col min="1024" max="1024" width="40.7109375" style="459" customWidth="1"/>
    <col min="1025" max="1025" width="17" style="459" customWidth="1"/>
    <col min="1026" max="1026" width="8.7109375" style="459" hidden="1" customWidth="1"/>
    <col min="1027" max="1276" width="8.7109375" style="459"/>
    <col min="1277" max="1277" width="16.42578125" style="459" customWidth="1"/>
    <col min="1278" max="1278" width="16.28515625" style="459" customWidth="1"/>
    <col min="1279" max="1279" width="119.28515625" style="459" customWidth="1"/>
    <col min="1280" max="1280" width="40.7109375" style="459" customWidth="1"/>
    <col min="1281" max="1281" width="17" style="459" customWidth="1"/>
    <col min="1282" max="1282" width="8.7109375" style="459" hidden="1" customWidth="1"/>
    <col min="1283" max="1532" width="8.7109375" style="459"/>
    <col min="1533" max="1533" width="16.42578125" style="459" customWidth="1"/>
    <col min="1534" max="1534" width="16.28515625" style="459" customWidth="1"/>
    <col min="1535" max="1535" width="119.28515625" style="459" customWidth="1"/>
    <col min="1536" max="1536" width="40.7109375" style="459" customWidth="1"/>
    <col min="1537" max="1537" width="17" style="459" customWidth="1"/>
    <col min="1538" max="1538" width="8.7109375" style="459" hidden="1" customWidth="1"/>
    <col min="1539" max="1788" width="8.7109375" style="459"/>
    <col min="1789" max="1789" width="16.42578125" style="459" customWidth="1"/>
    <col min="1790" max="1790" width="16.28515625" style="459" customWidth="1"/>
    <col min="1791" max="1791" width="119.28515625" style="459" customWidth="1"/>
    <col min="1792" max="1792" width="40.7109375" style="459" customWidth="1"/>
    <col min="1793" max="1793" width="17" style="459" customWidth="1"/>
    <col min="1794" max="1794" width="8.7109375" style="459" hidden="1" customWidth="1"/>
    <col min="1795" max="2044" width="8.7109375" style="459"/>
    <col min="2045" max="2045" width="16.42578125" style="459" customWidth="1"/>
    <col min="2046" max="2046" width="16.28515625" style="459" customWidth="1"/>
    <col min="2047" max="2047" width="119.28515625" style="459" customWidth="1"/>
    <col min="2048" max="2048" width="40.7109375" style="459" customWidth="1"/>
    <col min="2049" max="2049" width="17" style="459" customWidth="1"/>
    <col min="2050" max="2050" width="8.7109375" style="459" hidden="1" customWidth="1"/>
    <col min="2051" max="2300" width="8.7109375" style="459"/>
    <col min="2301" max="2301" width="16.42578125" style="459" customWidth="1"/>
    <col min="2302" max="2302" width="16.28515625" style="459" customWidth="1"/>
    <col min="2303" max="2303" width="119.28515625" style="459" customWidth="1"/>
    <col min="2304" max="2304" width="40.7109375" style="459" customWidth="1"/>
    <col min="2305" max="2305" width="17" style="459" customWidth="1"/>
    <col min="2306" max="2306" width="8.7109375" style="459" hidden="1" customWidth="1"/>
    <col min="2307" max="2556" width="8.7109375" style="459"/>
    <col min="2557" max="2557" width="16.42578125" style="459" customWidth="1"/>
    <col min="2558" max="2558" width="16.28515625" style="459" customWidth="1"/>
    <col min="2559" max="2559" width="119.28515625" style="459" customWidth="1"/>
    <col min="2560" max="2560" width="40.7109375" style="459" customWidth="1"/>
    <col min="2561" max="2561" width="17" style="459" customWidth="1"/>
    <col min="2562" max="2562" width="8.7109375" style="459" hidden="1" customWidth="1"/>
    <col min="2563" max="2812" width="8.7109375" style="459"/>
    <col min="2813" max="2813" width="16.42578125" style="459" customWidth="1"/>
    <col min="2814" max="2814" width="16.28515625" style="459" customWidth="1"/>
    <col min="2815" max="2815" width="119.28515625" style="459" customWidth="1"/>
    <col min="2816" max="2816" width="40.7109375" style="459" customWidth="1"/>
    <col min="2817" max="2817" width="17" style="459" customWidth="1"/>
    <col min="2818" max="2818" width="8.7109375" style="459" hidden="1" customWidth="1"/>
    <col min="2819" max="3068" width="8.7109375" style="459"/>
    <col min="3069" max="3069" width="16.42578125" style="459" customWidth="1"/>
    <col min="3070" max="3070" width="16.28515625" style="459" customWidth="1"/>
    <col min="3071" max="3071" width="119.28515625" style="459" customWidth="1"/>
    <col min="3072" max="3072" width="40.7109375" style="459" customWidth="1"/>
    <col min="3073" max="3073" width="17" style="459" customWidth="1"/>
    <col min="3074" max="3074" width="8.7109375" style="459" hidden="1" customWidth="1"/>
    <col min="3075" max="3324" width="8.7109375" style="459"/>
    <col min="3325" max="3325" width="16.42578125" style="459" customWidth="1"/>
    <col min="3326" max="3326" width="16.28515625" style="459" customWidth="1"/>
    <col min="3327" max="3327" width="119.28515625" style="459" customWidth="1"/>
    <col min="3328" max="3328" width="40.7109375" style="459" customWidth="1"/>
    <col min="3329" max="3329" width="17" style="459" customWidth="1"/>
    <col min="3330" max="3330" width="8.7109375" style="459" hidden="1" customWidth="1"/>
    <col min="3331" max="3580" width="8.7109375" style="459"/>
    <col min="3581" max="3581" width="16.42578125" style="459" customWidth="1"/>
    <col min="3582" max="3582" width="16.28515625" style="459" customWidth="1"/>
    <col min="3583" max="3583" width="119.28515625" style="459" customWidth="1"/>
    <col min="3584" max="3584" width="40.7109375" style="459" customWidth="1"/>
    <col min="3585" max="3585" width="17" style="459" customWidth="1"/>
    <col min="3586" max="3586" width="8.7109375" style="459" hidden="1" customWidth="1"/>
    <col min="3587" max="3836" width="8.7109375" style="459"/>
    <col min="3837" max="3837" width="16.42578125" style="459" customWidth="1"/>
    <col min="3838" max="3838" width="16.28515625" style="459" customWidth="1"/>
    <col min="3839" max="3839" width="119.28515625" style="459" customWidth="1"/>
    <col min="3840" max="3840" width="40.7109375" style="459" customWidth="1"/>
    <col min="3841" max="3841" width="17" style="459" customWidth="1"/>
    <col min="3842" max="3842" width="8.7109375" style="459" hidden="1" customWidth="1"/>
    <col min="3843" max="4092" width="8.7109375" style="459"/>
    <col min="4093" max="4093" width="16.42578125" style="459" customWidth="1"/>
    <col min="4094" max="4094" width="16.28515625" style="459" customWidth="1"/>
    <col min="4095" max="4095" width="119.28515625" style="459" customWidth="1"/>
    <col min="4096" max="4096" width="40.7109375" style="459" customWidth="1"/>
    <col min="4097" max="4097" width="17" style="459" customWidth="1"/>
    <col min="4098" max="4098" width="8.7109375" style="459" hidden="1" customWidth="1"/>
    <col min="4099" max="4348" width="8.7109375" style="459"/>
    <col min="4349" max="4349" width="16.42578125" style="459" customWidth="1"/>
    <col min="4350" max="4350" width="16.28515625" style="459" customWidth="1"/>
    <col min="4351" max="4351" width="119.28515625" style="459" customWidth="1"/>
    <col min="4352" max="4352" width="40.7109375" style="459" customWidth="1"/>
    <col min="4353" max="4353" width="17" style="459" customWidth="1"/>
    <col min="4354" max="4354" width="8.7109375" style="459" hidden="1" customWidth="1"/>
    <col min="4355" max="4604" width="8.7109375" style="459"/>
    <col min="4605" max="4605" width="16.42578125" style="459" customWidth="1"/>
    <col min="4606" max="4606" width="16.28515625" style="459" customWidth="1"/>
    <col min="4607" max="4607" width="119.28515625" style="459" customWidth="1"/>
    <col min="4608" max="4608" width="40.7109375" style="459" customWidth="1"/>
    <col min="4609" max="4609" width="17" style="459" customWidth="1"/>
    <col min="4610" max="4610" width="8.7109375" style="459" hidden="1" customWidth="1"/>
    <col min="4611" max="4860" width="8.7109375" style="459"/>
    <col min="4861" max="4861" width="16.42578125" style="459" customWidth="1"/>
    <col min="4862" max="4862" width="16.28515625" style="459" customWidth="1"/>
    <col min="4863" max="4863" width="119.28515625" style="459" customWidth="1"/>
    <col min="4864" max="4864" width="40.7109375" style="459" customWidth="1"/>
    <col min="4865" max="4865" width="17" style="459" customWidth="1"/>
    <col min="4866" max="4866" width="8.7109375" style="459" hidden="1" customWidth="1"/>
    <col min="4867" max="5116" width="8.7109375" style="459"/>
    <col min="5117" max="5117" width="16.42578125" style="459" customWidth="1"/>
    <col min="5118" max="5118" width="16.28515625" style="459" customWidth="1"/>
    <col min="5119" max="5119" width="119.28515625" style="459" customWidth="1"/>
    <col min="5120" max="5120" width="40.7109375" style="459" customWidth="1"/>
    <col min="5121" max="5121" width="17" style="459" customWidth="1"/>
    <col min="5122" max="5122" width="8.7109375" style="459" hidden="1" customWidth="1"/>
    <col min="5123" max="5372" width="8.7109375" style="459"/>
    <col min="5373" max="5373" width="16.42578125" style="459" customWidth="1"/>
    <col min="5374" max="5374" width="16.28515625" style="459" customWidth="1"/>
    <col min="5375" max="5375" width="119.28515625" style="459" customWidth="1"/>
    <col min="5376" max="5376" width="40.7109375" style="459" customWidth="1"/>
    <col min="5377" max="5377" width="17" style="459" customWidth="1"/>
    <col min="5378" max="5378" width="8.7109375" style="459" hidden="1" customWidth="1"/>
    <col min="5379" max="5628" width="8.7109375" style="459"/>
    <col min="5629" max="5629" width="16.42578125" style="459" customWidth="1"/>
    <col min="5630" max="5630" width="16.28515625" style="459" customWidth="1"/>
    <col min="5631" max="5631" width="119.28515625" style="459" customWidth="1"/>
    <col min="5632" max="5632" width="40.7109375" style="459" customWidth="1"/>
    <col min="5633" max="5633" width="17" style="459" customWidth="1"/>
    <col min="5634" max="5634" width="8.7109375" style="459" hidden="1" customWidth="1"/>
    <col min="5635" max="5884" width="8.7109375" style="459"/>
    <col min="5885" max="5885" width="16.42578125" style="459" customWidth="1"/>
    <col min="5886" max="5886" width="16.28515625" style="459" customWidth="1"/>
    <col min="5887" max="5887" width="119.28515625" style="459" customWidth="1"/>
    <col min="5888" max="5888" width="40.7109375" style="459" customWidth="1"/>
    <col min="5889" max="5889" width="17" style="459" customWidth="1"/>
    <col min="5890" max="5890" width="8.7109375" style="459" hidden="1" customWidth="1"/>
    <col min="5891" max="6140" width="8.7109375" style="459"/>
    <col min="6141" max="6141" width="16.42578125" style="459" customWidth="1"/>
    <col min="6142" max="6142" width="16.28515625" style="459" customWidth="1"/>
    <col min="6143" max="6143" width="119.28515625" style="459" customWidth="1"/>
    <col min="6144" max="6144" width="40.7109375" style="459" customWidth="1"/>
    <col min="6145" max="6145" width="17" style="459" customWidth="1"/>
    <col min="6146" max="6146" width="8.7109375" style="459" hidden="1" customWidth="1"/>
    <col min="6147" max="6396" width="8.7109375" style="459"/>
    <col min="6397" max="6397" width="16.42578125" style="459" customWidth="1"/>
    <col min="6398" max="6398" width="16.28515625" style="459" customWidth="1"/>
    <col min="6399" max="6399" width="119.28515625" style="459" customWidth="1"/>
    <col min="6400" max="6400" width="40.7109375" style="459" customWidth="1"/>
    <col min="6401" max="6401" width="17" style="459" customWidth="1"/>
    <col min="6402" max="6402" width="8.7109375" style="459" hidden="1" customWidth="1"/>
    <col min="6403" max="6652" width="8.7109375" style="459"/>
    <col min="6653" max="6653" width="16.42578125" style="459" customWidth="1"/>
    <col min="6654" max="6654" width="16.28515625" style="459" customWidth="1"/>
    <col min="6655" max="6655" width="119.28515625" style="459" customWidth="1"/>
    <col min="6656" max="6656" width="40.7109375" style="459" customWidth="1"/>
    <col min="6657" max="6657" width="17" style="459" customWidth="1"/>
    <col min="6658" max="6658" width="8.7109375" style="459" hidden="1" customWidth="1"/>
    <col min="6659" max="6908" width="8.7109375" style="459"/>
    <col min="6909" max="6909" width="16.42578125" style="459" customWidth="1"/>
    <col min="6910" max="6910" width="16.28515625" style="459" customWidth="1"/>
    <col min="6911" max="6911" width="119.28515625" style="459" customWidth="1"/>
    <col min="6912" max="6912" width="40.7109375" style="459" customWidth="1"/>
    <col min="6913" max="6913" width="17" style="459" customWidth="1"/>
    <col min="6914" max="6914" width="8.7109375" style="459" hidden="1" customWidth="1"/>
    <col min="6915" max="7164" width="8.7109375" style="459"/>
    <col min="7165" max="7165" width="16.42578125" style="459" customWidth="1"/>
    <col min="7166" max="7166" width="16.28515625" style="459" customWidth="1"/>
    <col min="7167" max="7167" width="119.28515625" style="459" customWidth="1"/>
    <col min="7168" max="7168" width="40.7109375" style="459" customWidth="1"/>
    <col min="7169" max="7169" width="17" style="459" customWidth="1"/>
    <col min="7170" max="7170" width="8.7109375" style="459" hidden="1" customWidth="1"/>
    <col min="7171" max="7420" width="8.7109375" style="459"/>
    <col min="7421" max="7421" width="16.42578125" style="459" customWidth="1"/>
    <col min="7422" max="7422" width="16.28515625" style="459" customWidth="1"/>
    <col min="7423" max="7423" width="119.28515625" style="459" customWidth="1"/>
    <col min="7424" max="7424" width="40.7109375" style="459" customWidth="1"/>
    <col min="7425" max="7425" width="17" style="459" customWidth="1"/>
    <col min="7426" max="7426" width="8.7109375" style="459" hidden="1" customWidth="1"/>
    <col min="7427" max="7676" width="8.7109375" style="459"/>
    <col min="7677" max="7677" width="16.42578125" style="459" customWidth="1"/>
    <col min="7678" max="7678" width="16.28515625" style="459" customWidth="1"/>
    <col min="7679" max="7679" width="119.28515625" style="459" customWidth="1"/>
    <col min="7680" max="7680" width="40.7109375" style="459" customWidth="1"/>
    <col min="7681" max="7681" width="17" style="459" customWidth="1"/>
    <col min="7682" max="7682" width="8.7109375" style="459" hidden="1" customWidth="1"/>
    <col min="7683" max="7932" width="8.7109375" style="459"/>
    <col min="7933" max="7933" width="16.42578125" style="459" customWidth="1"/>
    <col min="7934" max="7934" width="16.28515625" style="459" customWidth="1"/>
    <col min="7935" max="7935" width="119.28515625" style="459" customWidth="1"/>
    <col min="7936" max="7936" width="40.7109375" style="459" customWidth="1"/>
    <col min="7937" max="7937" width="17" style="459" customWidth="1"/>
    <col min="7938" max="7938" width="8.7109375" style="459" hidden="1" customWidth="1"/>
    <col min="7939" max="8188" width="8.7109375" style="459"/>
    <col min="8189" max="8189" width="16.42578125" style="459" customWidth="1"/>
    <col min="8190" max="8190" width="16.28515625" style="459" customWidth="1"/>
    <col min="8191" max="8191" width="119.28515625" style="459" customWidth="1"/>
    <col min="8192" max="8192" width="40.7109375" style="459" customWidth="1"/>
    <col min="8193" max="8193" width="17" style="459" customWidth="1"/>
    <col min="8194" max="8194" width="8.7109375" style="459" hidden="1" customWidth="1"/>
    <col min="8195" max="8444" width="8.7109375" style="459"/>
    <col min="8445" max="8445" width="16.42578125" style="459" customWidth="1"/>
    <col min="8446" max="8446" width="16.28515625" style="459" customWidth="1"/>
    <col min="8447" max="8447" width="119.28515625" style="459" customWidth="1"/>
    <col min="8448" max="8448" width="40.7109375" style="459" customWidth="1"/>
    <col min="8449" max="8449" width="17" style="459" customWidth="1"/>
    <col min="8450" max="8450" width="8.7109375" style="459" hidden="1" customWidth="1"/>
    <col min="8451" max="8700" width="8.7109375" style="459"/>
    <col min="8701" max="8701" width="16.42578125" style="459" customWidth="1"/>
    <col min="8702" max="8702" width="16.28515625" style="459" customWidth="1"/>
    <col min="8703" max="8703" width="119.28515625" style="459" customWidth="1"/>
    <col min="8704" max="8704" width="40.7109375" style="459" customWidth="1"/>
    <col min="8705" max="8705" width="17" style="459" customWidth="1"/>
    <col min="8706" max="8706" width="8.7109375" style="459" hidden="1" customWidth="1"/>
    <col min="8707" max="8956" width="8.7109375" style="459"/>
    <col min="8957" max="8957" width="16.42578125" style="459" customWidth="1"/>
    <col min="8958" max="8958" width="16.28515625" style="459" customWidth="1"/>
    <col min="8959" max="8959" width="119.28515625" style="459" customWidth="1"/>
    <col min="8960" max="8960" width="40.7109375" style="459" customWidth="1"/>
    <col min="8961" max="8961" width="17" style="459" customWidth="1"/>
    <col min="8962" max="8962" width="8.7109375" style="459" hidden="1" customWidth="1"/>
    <col min="8963" max="9212" width="8.7109375" style="459"/>
    <col min="9213" max="9213" width="16.42578125" style="459" customWidth="1"/>
    <col min="9214" max="9214" width="16.28515625" style="459" customWidth="1"/>
    <col min="9215" max="9215" width="119.28515625" style="459" customWidth="1"/>
    <col min="9216" max="9216" width="40.7109375" style="459" customWidth="1"/>
    <col min="9217" max="9217" width="17" style="459" customWidth="1"/>
    <col min="9218" max="9218" width="8.7109375" style="459" hidden="1" customWidth="1"/>
    <col min="9219" max="9468" width="8.7109375" style="459"/>
    <col min="9469" max="9469" width="16.42578125" style="459" customWidth="1"/>
    <col min="9470" max="9470" width="16.28515625" style="459" customWidth="1"/>
    <col min="9471" max="9471" width="119.28515625" style="459" customWidth="1"/>
    <col min="9472" max="9472" width="40.7109375" style="459" customWidth="1"/>
    <col min="9473" max="9473" width="17" style="459" customWidth="1"/>
    <col min="9474" max="9474" width="8.7109375" style="459" hidden="1" customWidth="1"/>
    <col min="9475" max="9724" width="8.7109375" style="459"/>
    <col min="9725" max="9725" width="16.42578125" style="459" customWidth="1"/>
    <col min="9726" max="9726" width="16.28515625" style="459" customWidth="1"/>
    <col min="9727" max="9727" width="119.28515625" style="459" customWidth="1"/>
    <col min="9728" max="9728" width="40.7109375" style="459" customWidth="1"/>
    <col min="9729" max="9729" width="17" style="459" customWidth="1"/>
    <col min="9730" max="9730" width="8.7109375" style="459" hidden="1" customWidth="1"/>
    <col min="9731" max="9980" width="8.7109375" style="459"/>
    <col min="9981" max="9981" width="16.42578125" style="459" customWidth="1"/>
    <col min="9982" max="9982" width="16.28515625" style="459" customWidth="1"/>
    <col min="9983" max="9983" width="119.28515625" style="459" customWidth="1"/>
    <col min="9984" max="9984" width="40.7109375" style="459" customWidth="1"/>
    <col min="9985" max="9985" width="17" style="459" customWidth="1"/>
    <col min="9986" max="9986" width="8.7109375" style="459" hidden="1" customWidth="1"/>
    <col min="9987" max="10236" width="8.7109375" style="459"/>
    <col min="10237" max="10237" width="16.42578125" style="459" customWidth="1"/>
    <col min="10238" max="10238" width="16.28515625" style="459" customWidth="1"/>
    <col min="10239" max="10239" width="119.28515625" style="459" customWidth="1"/>
    <col min="10240" max="10240" width="40.7109375" style="459" customWidth="1"/>
    <col min="10241" max="10241" width="17" style="459" customWidth="1"/>
    <col min="10242" max="10242" width="8.7109375" style="459" hidden="1" customWidth="1"/>
    <col min="10243" max="10492" width="8.7109375" style="459"/>
    <col min="10493" max="10493" width="16.42578125" style="459" customWidth="1"/>
    <col min="10494" max="10494" width="16.28515625" style="459" customWidth="1"/>
    <col min="10495" max="10495" width="119.28515625" style="459" customWidth="1"/>
    <col min="10496" max="10496" width="40.7109375" style="459" customWidth="1"/>
    <col min="10497" max="10497" width="17" style="459" customWidth="1"/>
    <col min="10498" max="10498" width="8.7109375" style="459" hidden="1" customWidth="1"/>
    <col min="10499" max="10748" width="8.7109375" style="459"/>
    <col min="10749" max="10749" width="16.42578125" style="459" customWidth="1"/>
    <col min="10750" max="10750" width="16.28515625" style="459" customWidth="1"/>
    <col min="10751" max="10751" width="119.28515625" style="459" customWidth="1"/>
    <col min="10752" max="10752" width="40.7109375" style="459" customWidth="1"/>
    <col min="10753" max="10753" width="17" style="459" customWidth="1"/>
    <col min="10754" max="10754" width="8.7109375" style="459" hidden="1" customWidth="1"/>
    <col min="10755" max="11004" width="8.7109375" style="459"/>
    <col min="11005" max="11005" width="16.42578125" style="459" customWidth="1"/>
    <col min="11006" max="11006" width="16.28515625" style="459" customWidth="1"/>
    <col min="11007" max="11007" width="119.28515625" style="459" customWidth="1"/>
    <col min="11008" max="11008" width="40.7109375" style="459" customWidth="1"/>
    <col min="11009" max="11009" width="17" style="459" customWidth="1"/>
    <col min="11010" max="11010" width="8.7109375" style="459" hidden="1" customWidth="1"/>
    <col min="11011" max="11260" width="8.7109375" style="459"/>
    <col min="11261" max="11261" width="16.42578125" style="459" customWidth="1"/>
    <col min="11262" max="11262" width="16.28515625" style="459" customWidth="1"/>
    <col min="11263" max="11263" width="119.28515625" style="459" customWidth="1"/>
    <col min="11264" max="11264" width="40.7109375" style="459" customWidth="1"/>
    <col min="11265" max="11265" width="17" style="459" customWidth="1"/>
    <col min="11266" max="11266" width="8.7109375" style="459" hidden="1" customWidth="1"/>
    <col min="11267" max="11516" width="8.7109375" style="459"/>
    <col min="11517" max="11517" width="16.42578125" style="459" customWidth="1"/>
    <col min="11518" max="11518" width="16.28515625" style="459" customWidth="1"/>
    <col min="11519" max="11519" width="119.28515625" style="459" customWidth="1"/>
    <col min="11520" max="11520" width="40.7109375" style="459" customWidth="1"/>
    <col min="11521" max="11521" width="17" style="459" customWidth="1"/>
    <col min="11522" max="11522" width="8.7109375" style="459" hidden="1" customWidth="1"/>
    <col min="11523" max="11772" width="8.7109375" style="459"/>
    <col min="11773" max="11773" width="16.42578125" style="459" customWidth="1"/>
    <col min="11774" max="11774" width="16.28515625" style="459" customWidth="1"/>
    <col min="11775" max="11775" width="119.28515625" style="459" customWidth="1"/>
    <col min="11776" max="11776" width="40.7109375" style="459" customWidth="1"/>
    <col min="11777" max="11777" width="17" style="459" customWidth="1"/>
    <col min="11778" max="11778" width="8.7109375" style="459" hidden="1" customWidth="1"/>
    <col min="11779" max="12028" width="8.7109375" style="459"/>
    <col min="12029" max="12029" width="16.42578125" style="459" customWidth="1"/>
    <col min="12030" max="12030" width="16.28515625" style="459" customWidth="1"/>
    <col min="12031" max="12031" width="119.28515625" style="459" customWidth="1"/>
    <col min="12032" max="12032" width="40.7109375" style="459" customWidth="1"/>
    <col min="12033" max="12033" width="17" style="459" customWidth="1"/>
    <col min="12034" max="12034" width="8.7109375" style="459" hidden="1" customWidth="1"/>
    <col min="12035" max="12284" width="8.7109375" style="459"/>
    <col min="12285" max="12285" width="16.42578125" style="459" customWidth="1"/>
    <col min="12286" max="12286" width="16.28515625" style="459" customWidth="1"/>
    <col min="12287" max="12287" width="119.28515625" style="459" customWidth="1"/>
    <col min="12288" max="12288" width="40.7109375" style="459" customWidth="1"/>
    <col min="12289" max="12289" width="17" style="459" customWidth="1"/>
    <col min="12290" max="12290" width="8.7109375" style="459" hidden="1" customWidth="1"/>
    <col min="12291" max="12540" width="8.7109375" style="459"/>
    <col min="12541" max="12541" width="16.42578125" style="459" customWidth="1"/>
    <col min="12542" max="12542" width="16.28515625" style="459" customWidth="1"/>
    <col min="12543" max="12543" width="119.28515625" style="459" customWidth="1"/>
    <col min="12544" max="12544" width="40.7109375" style="459" customWidth="1"/>
    <col min="12545" max="12545" width="17" style="459" customWidth="1"/>
    <col min="12546" max="12546" width="8.7109375" style="459" hidden="1" customWidth="1"/>
    <col min="12547" max="12796" width="8.7109375" style="459"/>
    <col min="12797" max="12797" width="16.42578125" style="459" customWidth="1"/>
    <col min="12798" max="12798" width="16.28515625" style="459" customWidth="1"/>
    <col min="12799" max="12799" width="119.28515625" style="459" customWidth="1"/>
    <col min="12800" max="12800" width="40.7109375" style="459" customWidth="1"/>
    <col min="12801" max="12801" width="17" style="459" customWidth="1"/>
    <col min="12802" max="12802" width="8.7109375" style="459" hidden="1" customWidth="1"/>
    <col min="12803" max="13052" width="8.7109375" style="459"/>
    <col min="13053" max="13053" width="16.42578125" style="459" customWidth="1"/>
    <col min="13054" max="13054" width="16.28515625" style="459" customWidth="1"/>
    <col min="13055" max="13055" width="119.28515625" style="459" customWidth="1"/>
    <col min="13056" max="13056" width="40.7109375" style="459" customWidth="1"/>
    <col min="13057" max="13057" width="17" style="459" customWidth="1"/>
    <col min="13058" max="13058" width="8.7109375" style="459" hidden="1" customWidth="1"/>
    <col min="13059" max="13308" width="8.7109375" style="459"/>
    <col min="13309" max="13309" width="16.42578125" style="459" customWidth="1"/>
    <col min="13310" max="13310" width="16.28515625" style="459" customWidth="1"/>
    <col min="13311" max="13311" width="119.28515625" style="459" customWidth="1"/>
    <col min="13312" max="13312" width="40.7109375" style="459" customWidth="1"/>
    <col min="13313" max="13313" width="17" style="459" customWidth="1"/>
    <col min="13314" max="13314" width="8.7109375" style="459" hidden="1" customWidth="1"/>
    <col min="13315" max="13564" width="8.7109375" style="459"/>
    <col min="13565" max="13565" width="16.42578125" style="459" customWidth="1"/>
    <col min="13566" max="13566" width="16.28515625" style="459" customWidth="1"/>
    <col min="13567" max="13567" width="119.28515625" style="459" customWidth="1"/>
    <col min="13568" max="13568" width="40.7109375" style="459" customWidth="1"/>
    <col min="13569" max="13569" width="17" style="459" customWidth="1"/>
    <col min="13570" max="13570" width="8.7109375" style="459" hidden="1" customWidth="1"/>
    <col min="13571" max="13820" width="8.7109375" style="459"/>
    <col min="13821" max="13821" width="16.42578125" style="459" customWidth="1"/>
    <col min="13822" max="13822" width="16.28515625" style="459" customWidth="1"/>
    <col min="13823" max="13823" width="119.28515625" style="459" customWidth="1"/>
    <col min="13824" max="13824" width="40.7109375" style="459" customWidth="1"/>
    <col min="13825" max="13825" width="17" style="459" customWidth="1"/>
    <col min="13826" max="13826" width="8.7109375" style="459" hidden="1" customWidth="1"/>
    <col min="13827" max="14076" width="8.7109375" style="459"/>
    <col min="14077" max="14077" width="16.42578125" style="459" customWidth="1"/>
    <col min="14078" max="14078" width="16.28515625" style="459" customWidth="1"/>
    <col min="14079" max="14079" width="119.28515625" style="459" customWidth="1"/>
    <col min="14080" max="14080" width="40.7109375" style="459" customWidth="1"/>
    <col min="14081" max="14081" width="17" style="459" customWidth="1"/>
    <col min="14082" max="14082" width="8.7109375" style="459" hidden="1" customWidth="1"/>
    <col min="14083" max="14332" width="8.7109375" style="459"/>
    <col min="14333" max="14333" width="16.42578125" style="459" customWidth="1"/>
    <col min="14334" max="14334" width="16.28515625" style="459" customWidth="1"/>
    <col min="14335" max="14335" width="119.28515625" style="459" customWidth="1"/>
    <col min="14336" max="14336" width="40.7109375" style="459" customWidth="1"/>
    <col min="14337" max="14337" width="17" style="459" customWidth="1"/>
    <col min="14338" max="14338" width="8.7109375" style="459" hidden="1" customWidth="1"/>
    <col min="14339" max="14588" width="8.7109375" style="459"/>
    <col min="14589" max="14589" width="16.42578125" style="459" customWidth="1"/>
    <col min="14590" max="14590" width="16.28515625" style="459" customWidth="1"/>
    <col min="14591" max="14591" width="119.28515625" style="459" customWidth="1"/>
    <col min="14592" max="14592" width="40.7109375" style="459" customWidth="1"/>
    <col min="14593" max="14593" width="17" style="459" customWidth="1"/>
    <col min="14594" max="14594" width="8.7109375" style="459" hidden="1" customWidth="1"/>
    <col min="14595" max="14844" width="8.7109375" style="459"/>
    <col min="14845" max="14845" width="16.42578125" style="459" customWidth="1"/>
    <col min="14846" max="14846" width="16.28515625" style="459" customWidth="1"/>
    <col min="14847" max="14847" width="119.28515625" style="459" customWidth="1"/>
    <col min="14848" max="14848" width="40.7109375" style="459" customWidth="1"/>
    <col min="14849" max="14849" width="17" style="459" customWidth="1"/>
    <col min="14850" max="14850" width="8.7109375" style="459" hidden="1" customWidth="1"/>
    <col min="14851" max="15100" width="8.7109375" style="459"/>
    <col min="15101" max="15101" width="16.42578125" style="459" customWidth="1"/>
    <col min="15102" max="15102" width="16.28515625" style="459" customWidth="1"/>
    <col min="15103" max="15103" width="119.28515625" style="459" customWidth="1"/>
    <col min="15104" max="15104" width="40.7109375" style="459" customWidth="1"/>
    <col min="15105" max="15105" width="17" style="459" customWidth="1"/>
    <col min="15106" max="15106" width="8.7109375" style="459" hidden="1" customWidth="1"/>
    <col min="15107" max="15356" width="8.7109375" style="459"/>
    <col min="15357" max="15357" width="16.42578125" style="459" customWidth="1"/>
    <col min="15358" max="15358" width="16.28515625" style="459" customWidth="1"/>
    <col min="15359" max="15359" width="119.28515625" style="459" customWidth="1"/>
    <col min="15360" max="15360" width="40.7109375" style="459" customWidth="1"/>
    <col min="15361" max="15361" width="17" style="459" customWidth="1"/>
    <col min="15362" max="15362" width="8.7109375" style="459" hidden="1" customWidth="1"/>
    <col min="15363" max="15612" width="8.7109375" style="459"/>
    <col min="15613" max="15613" width="16.42578125" style="459" customWidth="1"/>
    <col min="15614" max="15614" width="16.28515625" style="459" customWidth="1"/>
    <col min="15615" max="15615" width="119.28515625" style="459" customWidth="1"/>
    <col min="15616" max="15616" width="40.7109375" style="459" customWidth="1"/>
    <col min="15617" max="15617" width="17" style="459" customWidth="1"/>
    <col min="15618" max="15618" width="8.7109375" style="459" hidden="1" customWidth="1"/>
    <col min="15619" max="15868" width="8.7109375" style="459"/>
    <col min="15869" max="15869" width="16.42578125" style="459" customWidth="1"/>
    <col min="15870" max="15870" width="16.28515625" style="459" customWidth="1"/>
    <col min="15871" max="15871" width="119.28515625" style="459" customWidth="1"/>
    <col min="15872" max="15872" width="40.7109375" style="459" customWidth="1"/>
    <col min="15873" max="15873" width="17" style="459" customWidth="1"/>
    <col min="15874" max="15874" width="8.7109375" style="459" hidden="1" customWidth="1"/>
    <col min="15875" max="16124" width="8.7109375" style="459"/>
    <col min="16125" max="16125" width="16.42578125" style="459" customWidth="1"/>
    <col min="16126" max="16126" width="16.28515625" style="459" customWidth="1"/>
    <col min="16127" max="16127" width="119.28515625" style="459" customWidth="1"/>
    <col min="16128" max="16128" width="40.7109375" style="459" customWidth="1"/>
    <col min="16129" max="16129" width="17" style="459" customWidth="1"/>
    <col min="16130" max="16130" width="8.7109375" style="459" hidden="1" customWidth="1"/>
    <col min="16131" max="16384" width="8.7109375" style="459"/>
  </cols>
  <sheetData>
    <row r="1" spans="2:4" ht="17.45">
      <c r="B1" s="462"/>
      <c r="C1" s="463"/>
      <c r="D1" s="464"/>
    </row>
    <row r="2" spans="2:4" ht="19.5" customHeight="1">
      <c r="B2" s="570" t="s">
        <v>0</v>
      </c>
      <c r="C2" s="570"/>
      <c r="D2" s="570"/>
    </row>
    <row r="3" spans="2:4" ht="33.6" customHeight="1">
      <c r="B3" s="571" t="s">
        <v>6</v>
      </c>
      <c r="C3" s="571"/>
      <c r="D3" s="571"/>
    </row>
    <row r="4" spans="2:4" ht="17.45">
      <c r="B4" s="566"/>
      <c r="C4" s="566"/>
      <c r="D4" s="566"/>
    </row>
    <row r="5" spans="2:4" s="454" customFormat="1" ht="19.5" customHeight="1">
      <c r="B5" s="566" t="str">
        <f>[11]Preamble!B6</f>
        <v>BILLS OF QUANTITIES: Supply and installation of the reservoir and tower</v>
      </c>
      <c r="C5" s="566"/>
      <c r="D5" s="566"/>
    </row>
    <row r="6" spans="2:4" ht="14.1" customHeight="1">
      <c r="B6" s="572"/>
      <c r="C6" s="572"/>
      <c r="D6" s="572"/>
    </row>
    <row r="7" spans="2:4" ht="18.600000000000001" customHeight="1">
      <c r="B7" s="566" t="s">
        <v>7</v>
      </c>
      <c r="C7" s="566"/>
      <c r="D7" s="566"/>
    </row>
    <row r="8" spans="2:4" ht="17.45">
      <c r="B8" s="567"/>
      <c r="C8" s="567"/>
      <c r="D8" s="567"/>
    </row>
    <row r="9" spans="2:4" s="455" customFormat="1" ht="15" customHeight="1">
      <c r="B9" s="465" t="s">
        <v>8</v>
      </c>
      <c r="C9" s="466" t="s">
        <v>9</v>
      </c>
      <c r="D9" s="568" t="s">
        <v>10</v>
      </c>
    </row>
    <row r="10" spans="2:4" s="455" customFormat="1" ht="15.6">
      <c r="B10" s="468"/>
      <c r="C10" s="469"/>
      <c r="D10" s="569"/>
    </row>
    <row r="11" spans="2:4" s="455" customFormat="1" ht="16.5" customHeight="1">
      <c r="B11" s="465"/>
      <c r="C11" s="470"/>
      <c r="D11" s="467"/>
    </row>
    <row r="12" spans="2:4" s="455" customFormat="1" ht="15.6">
      <c r="B12" s="471"/>
      <c r="C12" s="518" t="s">
        <v>11</v>
      </c>
      <c r="D12" s="473"/>
    </row>
    <row r="13" spans="2:4" s="455" customFormat="1" ht="11.1" customHeight="1">
      <c r="B13" s="471"/>
      <c r="C13" s="472"/>
      <c r="D13" s="473"/>
    </row>
    <row r="14" spans="2:4" s="455" customFormat="1" ht="12.75" customHeight="1">
      <c r="B14" s="474" t="s">
        <v>12</v>
      </c>
      <c r="C14" s="475" t="str">
        <f>'[12]KKR G-1'!B4</f>
        <v>DESCRIPTION: GENERAL ITEMS</v>
      </c>
      <c r="D14" s="476">
        <f>'[12]KKR G-1'!$G$138</f>
        <v>0</v>
      </c>
    </row>
    <row r="15" spans="2:4" s="456" customFormat="1" ht="15.6">
      <c r="B15" s="474" t="s">
        <v>13</v>
      </c>
      <c r="C15" s="475" t="str">
        <f>'[12]KKR G-2'!B4</f>
        <v>DESCRIPTION: METHOD RELATED CHARGES</v>
      </c>
      <c r="D15" s="476">
        <f>'[12]KKR G-2'!$G$66</f>
        <v>0</v>
      </c>
    </row>
    <row r="16" spans="2:4" s="456" customFormat="1" ht="15.6">
      <c r="B16" s="474" t="s">
        <v>14</v>
      </c>
      <c r="C16" s="475" t="str">
        <f>'[12]KKR G-3'!B4</f>
        <v>DESCRIPTION: DAYWORKS</v>
      </c>
      <c r="D16" s="477">
        <f>'[12]KKR G-3'!$G$176</f>
        <v>0</v>
      </c>
    </row>
    <row r="17" spans="2:4" s="456" customFormat="1" ht="13.15" customHeight="1">
      <c r="B17" s="474"/>
      <c r="C17" s="475"/>
      <c r="D17" s="477"/>
    </row>
    <row r="18" spans="2:4" s="457" customFormat="1" ht="13.15" customHeight="1">
      <c r="B18" s="478"/>
      <c r="C18" s="519" t="s">
        <v>15</v>
      </c>
      <c r="D18" s="479">
        <f>SUM(D14:D16)</f>
        <v>0</v>
      </c>
    </row>
    <row r="19" spans="2:4" s="456" customFormat="1" ht="13.15" customHeight="1">
      <c r="B19" s="474"/>
      <c r="C19" s="475"/>
      <c r="D19" s="477"/>
    </row>
    <row r="20" spans="2:4" s="456" customFormat="1" ht="15.6" hidden="1">
      <c r="B20" s="474"/>
      <c r="C20" s="480" t="s">
        <v>16</v>
      </c>
      <c r="D20" s="473"/>
    </row>
    <row r="21" spans="2:4" s="456" customFormat="1" ht="12.6" hidden="1" customHeight="1">
      <c r="B21" s="481"/>
      <c r="C21" s="482"/>
      <c r="D21" s="477"/>
    </row>
    <row r="22" spans="2:4" s="456" customFormat="1" ht="15.6" hidden="1">
      <c r="B22" s="481"/>
      <c r="C22" s="480" t="s">
        <v>17</v>
      </c>
      <c r="D22" s="477"/>
    </row>
    <row r="23" spans="2:4" s="456" customFormat="1" ht="15.6">
      <c r="B23" s="481"/>
      <c r="C23" s="480"/>
      <c r="D23" s="477"/>
    </row>
    <row r="24" spans="2:4" s="456" customFormat="1" ht="12.75" customHeight="1">
      <c r="B24" s="474" t="s">
        <v>14</v>
      </c>
      <c r="C24" s="482" t="str">
        <f>'[12]KKR W-3'!B4</f>
        <v>DESCRIPTION: STORAGE RESERVOIR AND SITE WORKS</v>
      </c>
      <c r="D24" s="477">
        <f>'[12]KKR W-3'!$G$407</f>
        <v>0</v>
      </c>
    </row>
    <row r="25" spans="2:4" s="455" customFormat="1" ht="23.65" customHeight="1">
      <c r="B25" s="483"/>
      <c r="C25" s="484"/>
      <c r="D25" s="485"/>
    </row>
    <row r="26" spans="2:4" s="455" customFormat="1" ht="13.15" customHeight="1">
      <c r="B26" s="483"/>
      <c r="C26" s="484"/>
      <c r="D26" s="485"/>
    </row>
    <row r="27" spans="2:4" s="455" customFormat="1" ht="12.6" customHeight="1">
      <c r="B27" s="486"/>
      <c r="C27" s="487" t="s">
        <v>18</v>
      </c>
      <c r="D27" s="488">
        <f>$D$18</f>
        <v>0</v>
      </c>
    </row>
    <row r="28" spans="2:4" s="455" customFormat="1" ht="16.5" customHeight="1">
      <c r="B28" s="483"/>
      <c r="C28" s="484"/>
      <c r="D28" s="489"/>
    </row>
    <row r="29" spans="2:4" s="458" customFormat="1" ht="16.5" customHeight="1">
      <c r="B29" s="490"/>
      <c r="C29" s="491" t="s">
        <v>19</v>
      </c>
      <c r="D29" s="492">
        <f>10%*D27</f>
        <v>0</v>
      </c>
    </row>
    <row r="30" spans="2:4" s="455" customFormat="1" ht="12.75" customHeight="1">
      <c r="B30" s="483"/>
      <c r="C30" s="484"/>
      <c r="D30" s="489"/>
    </row>
    <row r="31" spans="2:4" s="455" customFormat="1" ht="12.75" customHeight="1">
      <c r="B31" s="486"/>
      <c r="C31" s="493" t="s">
        <v>20</v>
      </c>
      <c r="D31" s="494">
        <f>SUM(D27:D29)</f>
        <v>0</v>
      </c>
    </row>
    <row r="32" spans="2:4" s="455" customFormat="1" ht="12.75" customHeight="1">
      <c r="B32" s="483"/>
      <c r="C32" s="484"/>
      <c r="D32" s="489"/>
    </row>
    <row r="33" spans="2:4" s="455" customFormat="1" ht="12.75" customHeight="1">
      <c r="B33" s="483"/>
      <c r="C33" s="484" t="s">
        <v>21</v>
      </c>
      <c r="D33" s="489">
        <f>18%*D31</f>
        <v>0</v>
      </c>
    </row>
    <row r="34" spans="2:4" s="455" customFormat="1" ht="15" customHeight="1">
      <c r="B34" s="483"/>
      <c r="C34" s="495"/>
      <c r="D34" s="496"/>
    </row>
    <row r="35" spans="2:4" s="455" customFormat="1" ht="20.65" customHeight="1">
      <c r="B35" s="483"/>
      <c r="C35" s="497"/>
      <c r="D35" s="498"/>
    </row>
    <row r="36" spans="2:4" s="455" customFormat="1" ht="12.75" customHeight="1">
      <c r="B36" s="499"/>
      <c r="C36" s="500" t="s">
        <v>22</v>
      </c>
      <c r="D36" s="501">
        <f>SUM(D31:D35)</f>
        <v>0</v>
      </c>
    </row>
    <row r="37" spans="2:4" ht="12.75" customHeight="1">
      <c r="C37" s="502"/>
      <c r="D37" s="503"/>
    </row>
    <row r="38" spans="2:4" ht="10.9" customHeight="1">
      <c r="C38" s="502"/>
      <c r="D38" s="503"/>
    </row>
    <row r="39" spans="2:4">
      <c r="C39" s="504"/>
      <c r="D39" s="505"/>
    </row>
    <row r="40" spans="2:4">
      <c r="C40" s="504"/>
      <c r="D40" s="505"/>
    </row>
    <row r="41" spans="2:4">
      <c r="C41" s="504"/>
      <c r="D41" s="505"/>
    </row>
    <row r="42" spans="2:4">
      <c r="C42" s="504"/>
      <c r="D42" s="505"/>
    </row>
    <row r="43" spans="2:4">
      <c r="C43" s="504"/>
      <c r="D43" s="505"/>
    </row>
    <row r="44" spans="2:4">
      <c r="C44" s="504"/>
      <c r="D44" s="505"/>
    </row>
    <row r="45" spans="2:4">
      <c r="C45" s="504"/>
      <c r="D45" s="505"/>
    </row>
    <row r="46" spans="2:4">
      <c r="C46" s="504"/>
      <c r="D46" s="505"/>
    </row>
    <row r="47" spans="2:4">
      <c r="C47" s="504"/>
      <c r="D47" s="505"/>
    </row>
  </sheetData>
  <mergeCells count="8">
    <mergeCell ref="B7:D7"/>
    <mergeCell ref="B8:D8"/>
    <mergeCell ref="D9:D10"/>
    <mergeCell ref="B2:D2"/>
    <mergeCell ref="B3:D3"/>
    <mergeCell ref="B4:D4"/>
    <mergeCell ref="B5:D5"/>
    <mergeCell ref="B6:D6"/>
  </mergeCells>
  <printOptions horizontalCentered="1"/>
  <pageMargins left="0.74803149606299202" right="0.49803149600000002" top="0.98425196850393704" bottom="0.98425196850393704" header="0.511811023622047" footer="0.511811023622047"/>
  <pageSetup paperSize="9" scale="51" orientation="portrait" r:id="rId1"/>
  <headerFooter alignWithMargins="0">
    <oddFooter>&amp;CG-Sum-&amp;P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83"/>
  <sheetViews>
    <sheetView showGridLines="0" tabSelected="1" view="pageBreakPreview" topLeftCell="A4" zoomScaleNormal="100" workbookViewId="0">
      <selection activeCell="A11" sqref="A11:XFD19"/>
    </sheetView>
  </sheetViews>
  <sheetFormatPr defaultColWidth="9.5703125" defaultRowHeight="12.6"/>
  <cols>
    <col min="1" max="1" width="9.28515625" style="1" customWidth="1"/>
    <col min="2" max="2" width="10.5703125" style="356" customWidth="1"/>
    <col min="3" max="3" width="51.42578125" style="1" customWidth="1"/>
    <col min="4" max="4" width="7.28515625" style="356" customWidth="1"/>
    <col min="5" max="5" width="10.42578125" style="356" customWidth="1"/>
    <col min="6" max="7" width="14.5703125" style="357" customWidth="1"/>
    <col min="8" max="8" width="16.5703125" style="358" customWidth="1"/>
    <col min="9" max="16384" width="9.5703125" style="1"/>
  </cols>
  <sheetData>
    <row r="1" spans="2:9" s="8" customFormat="1" ht="20.100000000000001" customHeight="1">
      <c r="B1" s="573" t="s">
        <v>23</v>
      </c>
      <c r="C1" s="573"/>
      <c r="D1" s="573"/>
      <c r="E1" s="573"/>
      <c r="F1" s="573"/>
      <c r="G1" s="573"/>
      <c r="H1" s="222"/>
    </row>
    <row r="2" spans="2:9" ht="20.100000000000001" customHeight="1">
      <c r="B2" s="359" t="s">
        <v>24</v>
      </c>
    </row>
    <row r="3" spans="2:9" ht="20.100000000000001" customHeight="1">
      <c r="B3" s="520" t="s">
        <v>25</v>
      </c>
    </row>
    <row r="4" spans="2:9" ht="20.100000000000001" customHeight="1">
      <c r="B4" s="359" t="s">
        <v>26</v>
      </c>
    </row>
    <row r="5" spans="2:9" ht="13.35" customHeight="1">
      <c r="E5" s="360"/>
      <c r="F5" s="361"/>
      <c r="G5" s="361"/>
      <c r="H5" s="362"/>
    </row>
    <row r="6" spans="2:9" ht="12.95">
      <c r="B6" s="363" t="s">
        <v>27</v>
      </c>
      <c r="C6" s="363" t="s">
        <v>28</v>
      </c>
      <c r="D6" s="363" t="s">
        <v>29</v>
      </c>
      <c r="E6" s="364" t="s">
        <v>30</v>
      </c>
      <c r="F6" s="365" t="s">
        <v>31</v>
      </c>
      <c r="G6" s="366" t="s">
        <v>32</v>
      </c>
      <c r="H6" s="367"/>
    </row>
    <row r="7" spans="2:9" ht="12.95">
      <c r="B7" s="368"/>
      <c r="C7" s="369"/>
      <c r="D7" s="368"/>
      <c r="E7" s="370"/>
      <c r="F7" s="371" t="s">
        <v>33</v>
      </c>
      <c r="G7" s="372" t="s">
        <v>33</v>
      </c>
      <c r="H7" s="367"/>
    </row>
    <row r="8" spans="2:9" ht="12.95">
      <c r="B8" s="373"/>
      <c r="C8" s="374"/>
      <c r="D8" s="373"/>
      <c r="E8" s="373"/>
      <c r="F8" s="375"/>
      <c r="G8" s="375"/>
      <c r="H8" s="376"/>
    </row>
    <row r="9" spans="2:9" ht="12.75">
      <c r="B9" s="377"/>
      <c r="C9" s="378" t="s">
        <v>34</v>
      </c>
      <c r="D9" s="379"/>
      <c r="E9" s="379"/>
      <c r="F9" s="380"/>
      <c r="G9" s="380"/>
      <c r="H9" s="376"/>
    </row>
    <row r="10" spans="2:9">
      <c r="B10" s="377"/>
      <c r="C10" s="381"/>
      <c r="D10" s="379"/>
      <c r="E10" s="379"/>
      <c r="F10" s="380"/>
      <c r="G10" s="380"/>
      <c r="H10" s="376"/>
    </row>
    <row r="11" spans="2:9">
      <c r="B11" s="382"/>
      <c r="C11" s="381"/>
      <c r="D11" s="379"/>
      <c r="E11" s="383"/>
      <c r="F11" s="384"/>
      <c r="G11" s="384"/>
      <c r="H11" s="92"/>
    </row>
    <row r="12" spans="2:9" ht="12.95">
      <c r="B12" s="382"/>
      <c r="C12" s="378" t="s">
        <v>35</v>
      </c>
      <c r="D12" s="379"/>
      <c r="E12" s="383"/>
      <c r="F12" s="384"/>
      <c r="G12" s="384"/>
      <c r="H12" s="92"/>
    </row>
    <row r="13" spans="2:9" ht="12.95">
      <c r="B13" s="382"/>
      <c r="C13" s="378"/>
      <c r="D13" s="379"/>
      <c r="E13" s="383"/>
      <c r="F13" s="384"/>
      <c r="G13" s="384"/>
      <c r="H13" s="92"/>
    </row>
    <row r="14" spans="2:9" s="354" customFormat="1" ht="12.95">
      <c r="B14" s="385"/>
      <c r="C14" s="386" t="s">
        <v>36</v>
      </c>
      <c r="D14" s="387"/>
      <c r="E14" s="388"/>
      <c r="F14" s="389"/>
      <c r="G14" s="390"/>
      <c r="H14" s="391"/>
      <c r="I14" s="425"/>
    </row>
    <row r="15" spans="2:9" s="8" customFormat="1">
      <c r="B15" s="392"/>
      <c r="C15" s="393"/>
      <c r="D15" s="392"/>
      <c r="E15" s="394"/>
      <c r="F15" s="218"/>
      <c r="G15" s="395"/>
      <c r="H15" s="396"/>
      <c r="I15" s="222"/>
    </row>
    <row r="16" spans="2:9" ht="12.95">
      <c r="B16" s="382"/>
      <c r="C16" s="397" t="s">
        <v>37</v>
      </c>
      <c r="D16" s="379"/>
      <c r="E16" s="383"/>
      <c r="F16" s="398"/>
      <c r="G16" s="398"/>
      <c r="H16" s="399"/>
    </row>
    <row r="17" spans="2:9" ht="12.95">
      <c r="B17" s="382"/>
      <c r="C17" s="400"/>
      <c r="D17" s="379"/>
      <c r="E17" s="383"/>
      <c r="F17" s="398"/>
      <c r="G17" s="398"/>
      <c r="H17" s="92"/>
    </row>
    <row r="18" spans="2:9" ht="24.95">
      <c r="B18" s="382" t="s">
        <v>38</v>
      </c>
      <c r="C18" s="381" t="s">
        <v>39</v>
      </c>
      <c r="D18" s="379" t="s">
        <v>40</v>
      </c>
      <c r="E18" s="383">
        <v>0</v>
      </c>
      <c r="F18" s="398"/>
      <c r="G18" s="398" t="s">
        <v>41</v>
      </c>
      <c r="H18" s="399"/>
    </row>
    <row r="19" spans="2:9" ht="12.95">
      <c r="B19" s="382"/>
      <c r="C19" s="381"/>
      <c r="D19" s="379"/>
      <c r="E19" s="383"/>
      <c r="F19" s="398"/>
      <c r="G19" s="398"/>
      <c r="H19" s="399"/>
    </row>
    <row r="20" spans="2:9" ht="24.95">
      <c r="B20" s="382" t="s">
        <v>42</v>
      </c>
      <c r="C20" s="381" t="s">
        <v>43</v>
      </c>
      <c r="D20" s="379" t="s">
        <v>40</v>
      </c>
      <c r="E20" s="383">
        <v>0</v>
      </c>
      <c r="F20" s="398"/>
      <c r="G20" s="398" t="s">
        <v>41</v>
      </c>
      <c r="H20" s="376"/>
    </row>
    <row r="21" spans="2:9">
      <c r="B21" s="382"/>
      <c r="C21" s="381"/>
      <c r="D21" s="379"/>
      <c r="E21" s="383"/>
      <c r="F21" s="398"/>
      <c r="G21" s="398"/>
      <c r="H21" s="376"/>
    </row>
    <row r="22" spans="2:9" s="355" customFormat="1" ht="12.95">
      <c r="B22" s="401"/>
      <c r="C22" s="402" t="s">
        <v>44</v>
      </c>
      <c r="D22" s="401"/>
      <c r="E22" s="403"/>
      <c r="F22" s="404"/>
      <c r="G22" s="404"/>
      <c r="H22" s="405"/>
      <c r="I22" s="426"/>
    </row>
    <row r="23" spans="2:9" s="8" customFormat="1">
      <c r="B23" s="392"/>
      <c r="C23" s="393"/>
      <c r="D23" s="392"/>
      <c r="E23" s="394"/>
      <c r="F23" s="395"/>
      <c r="G23" s="395"/>
      <c r="H23" s="396"/>
      <c r="I23" s="222"/>
    </row>
    <row r="24" spans="2:9" s="8" customFormat="1" ht="12.95">
      <c r="B24" s="392"/>
      <c r="C24" s="406" t="s">
        <v>45</v>
      </c>
      <c r="D24" s="407"/>
      <c r="E24" s="408"/>
      <c r="F24" s="218"/>
      <c r="G24" s="395"/>
      <c r="H24" s="396"/>
      <c r="I24" s="222"/>
    </row>
    <row r="25" spans="2:9" s="8" customFormat="1">
      <c r="B25" s="392"/>
      <c r="C25" s="409"/>
      <c r="D25" s="407"/>
      <c r="E25" s="408"/>
      <c r="F25" s="218"/>
      <c r="G25" s="395"/>
      <c r="H25" s="396"/>
    </row>
    <row r="26" spans="2:9" s="8" customFormat="1">
      <c r="B26" s="392" t="s">
        <v>46</v>
      </c>
      <c r="C26" s="409" t="s">
        <v>47</v>
      </c>
      <c r="D26" s="407" t="s">
        <v>40</v>
      </c>
      <c r="E26" s="408">
        <v>0</v>
      </c>
      <c r="F26" s="218"/>
      <c r="G26" s="398" t="s">
        <v>41</v>
      </c>
      <c r="H26" s="396"/>
      <c r="I26" s="222"/>
    </row>
    <row r="27" spans="2:9" ht="12.95">
      <c r="B27" s="382"/>
      <c r="C27" s="378"/>
      <c r="D27" s="379"/>
      <c r="E27" s="383"/>
      <c r="F27" s="384"/>
      <c r="G27" s="384"/>
      <c r="H27" s="92"/>
    </row>
    <row r="28" spans="2:9" ht="12.95">
      <c r="B28" s="382"/>
      <c r="C28" s="397" t="s">
        <v>48</v>
      </c>
      <c r="D28" s="379"/>
      <c r="E28" s="383"/>
      <c r="F28" s="384"/>
      <c r="G28" s="384"/>
      <c r="H28" s="92"/>
    </row>
    <row r="29" spans="2:9" ht="12.95">
      <c r="B29" s="382"/>
      <c r="C29" s="400"/>
      <c r="D29" s="379"/>
      <c r="E29" s="383"/>
      <c r="F29" s="384"/>
      <c r="G29" s="384"/>
      <c r="H29" s="92"/>
    </row>
    <row r="30" spans="2:9" s="8" customFormat="1">
      <c r="B30" s="392" t="s">
        <v>49</v>
      </c>
      <c r="C30" s="393" t="s">
        <v>50</v>
      </c>
      <c r="D30" s="392" t="s">
        <v>51</v>
      </c>
      <c r="E30" s="394">
        <v>0</v>
      </c>
      <c r="F30" s="395"/>
      <c r="G30" s="398" t="s">
        <v>41</v>
      </c>
      <c r="H30" s="396"/>
    </row>
    <row r="31" spans="2:9" ht="12.95">
      <c r="B31" s="382"/>
      <c r="C31" s="400"/>
      <c r="D31" s="379"/>
      <c r="E31" s="383"/>
      <c r="F31" s="384"/>
      <c r="G31" s="384"/>
      <c r="H31" s="92"/>
    </row>
    <row r="32" spans="2:9" s="8" customFormat="1">
      <c r="B32" s="392" t="s">
        <v>52</v>
      </c>
      <c r="C32" s="381" t="s">
        <v>53</v>
      </c>
      <c r="D32" s="379" t="s">
        <v>54</v>
      </c>
      <c r="E32" s="383">
        <v>0</v>
      </c>
      <c r="F32" s="398"/>
      <c r="G32" s="398" t="s">
        <v>41</v>
      </c>
      <c r="H32" s="251"/>
    </row>
    <row r="33" spans="2:8">
      <c r="B33" s="382"/>
      <c r="C33" s="381"/>
      <c r="D33" s="379"/>
      <c r="E33" s="383"/>
      <c r="F33" s="384"/>
      <c r="G33" s="384"/>
      <c r="H33" s="92"/>
    </row>
    <row r="34" spans="2:8" s="8" customFormat="1">
      <c r="B34" s="392" t="s">
        <v>55</v>
      </c>
      <c r="C34" s="381" t="s">
        <v>56</v>
      </c>
      <c r="D34" s="379" t="s">
        <v>54</v>
      </c>
      <c r="E34" s="383">
        <v>0</v>
      </c>
      <c r="F34" s="398"/>
      <c r="G34" s="398" t="s">
        <v>41</v>
      </c>
      <c r="H34" s="251"/>
    </row>
    <row r="35" spans="2:8">
      <c r="B35" s="382"/>
      <c r="C35" s="381"/>
      <c r="D35" s="379"/>
      <c r="E35" s="383"/>
      <c r="F35" s="398"/>
      <c r="G35" s="384"/>
      <c r="H35" s="92"/>
    </row>
    <row r="36" spans="2:8">
      <c r="B36" s="382"/>
      <c r="C36" s="381"/>
      <c r="D36" s="379"/>
      <c r="E36" s="383"/>
      <c r="F36" s="398"/>
      <c r="G36" s="384"/>
      <c r="H36" s="92"/>
    </row>
    <row r="37" spans="2:8">
      <c r="B37" s="382"/>
      <c r="C37" s="381"/>
      <c r="D37" s="379"/>
      <c r="E37" s="383"/>
      <c r="F37" s="398"/>
      <c r="G37" s="384"/>
      <c r="H37" s="92"/>
    </row>
    <row r="38" spans="2:8">
      <c r="B38" s="382"/>
      <c r="C38" s="381"/>
      <c r="D38" s="379"/>
      <c r="E38" s="383"/>
      <c r="F38" s="398"/>
      <c r="G38" s="384"/>
      <c r="H38" s="92"/>
    </row>
    <row r="39" spans="2:8">
      <c r="B39" s="382"/>
      <c r="C39" s="381"/>
      <c r="D39" s="379"/>
      <c r="E39" s="383"/>
      <c r="F39" s="398"/>
      <c r="G39" s="384"/>
      <c r="H39" s="92"/>
    </row>
    <row r="40" spans="2:8">
      <c r="B40" s="382"/>
      <c r="C40" s="381"/>
      <c r="D40" s="379"/>
      <c r="E40" s="383"/>
      <c r="F40" s="398"/>
      <c r="G40" s="384"/>
      <c r="H40" s="92"/>
    </row>
    <row r="41" spans="2:8" ht="12.95">
      <c r="B41" s="410"/>
      <c r="C41" s="411"/>
      <c r="D41" s="412"/>
      <c r="E41" s="413"/>
      <c r="F41" s="414" t="s">
        <v>57</v>
      </c>
      <c r="G41" s="415"/>
      <c r="H41" s="92"/>
    </row>
    <row r="42" spans="2:8">
      <c r="B42" s="382"/>
      <c r="C42" s="381"/>
      <c r="D42" s="379"/>
      <c r="E42" s="383"/>
      <c r="F42" s="398"/>
      <c r="G42" s="384"/>
      <c r="H42" s="92"/>
    </row>
    <row r="43" spans="2:8" ht="13.35" customHeight="1">
      <c r="B43" s="382"/>
      <c r="C43" s="416" t="s">
        <v>58</v>
      </c>
      <c r="D43" s="382"/>
      <c r="E43" s="417"/>
      <c r="F43" s="384"/>
      <c r="G43" s="384"/>
      <c r="H43" s="92"/>
    </row>
    <row r="44" spans="2:8" ht="12.95">
      <c r="B44" s="382"/>
      <c r="C44" s="418"/>
      <c r="D44" s="382"/>
      <c r="E44" s="419"/>
      <c r="F44" s="384"/>
      <c r="G44" s="384"/>
      <c r="H44" s="92"/>
    </row>
    <row r="45" spans="2:8" ht="12.95">
      <c r="B45" s="382"/>
      <c r="C45" s="416" t="s">
        <v>59</v>
      </c>
      <c r="D45" s="382"/>
      <c r="E45" s="419"/>
      <c r="F45" s="420"/>
      <c r="G45" s="421"/>
      <c r="H45" s="92"/>
    </row>
    <row r="46" spans="2:8" ht="12.95">
      <c r="B46" s="382"/>
      <c r="C46" s="400"/>
      <c r="D46" s="379"/>
      <c r="E46" s="383"/>
      <c r="F46" s="380"/>
      <c r="G46" s="422"/>
      <c r="H46" s="92"/>
    </row>
    <row r="47" spans="2:8">
      <c r="B47" s="382" t="s">
        <v>60</v>
      </c>
      <c r="C47" s="381" t="s">
        <v>61</v>
      </c>
      <c r="D47" s="379" t="s">
        <v>62</v>
      </c>
      <c r="E47" s="383">
        <v>2</v>
      </c>
      <c r="F47" s="384"/>
      <c r="G47" s="384"/>
      <c r="H47" s="92"/>
    </row>
    <row r="48" spans="2:8" ht="13.35" customHeight="1">
      <c r="B48" s="382"/>
      <c r="C48" s="400"/>
      <c r="D48" s="379"/>
      <c r="E48" s="423"/>
      <c r="F48" s="384"/>
      <c r="G48" s="384"/>
      <c r="H48" s="92"/>
    </row>
    <row r="49" spans="2:8" s="2" customFormat="1" ht="44.65" customHeight="1">
      <c r="B49" s="382" t="s">
        <v>63</v>
      </c>
      <c r="C49" s="381" t="s">
        <v>64</v>
      </c>
      <c r="D49" s="379" t="s">
        <v>65</v>
      </c>
      <c r="E49" s="383">
        <v>0</v>
      </c>
      <c r="F49" s="384"/>
      <c r="G49" s="384"/>
      <c r="H49" s="424"/>
    </row>
    <row r="50" spans="2:8" s="8" customFormat="1">
      <c r="B50" s="244"/>
      <c r="C50" s="320"/>
      <c r="D50" s="315"/>
      <c r="E50" s="322"/>
      <c r="F50" s="384"/>
      <c r="G50" s="384"/>
      <c r="H50" s="251"/>
    </row>
    <row r="51" spans="2:8" ht="24.95">
      <c r="B51" s="382" t="s">
        <v>66</v>
      </c>
      <c r="C51" s="320" t="s">
        <v>67</v>
      </c>
      <c r="D51" s="379" t="s">
        <v>51</v>
      </c>
      <c r="E51" s="383">
        <v>1</v>
      </c>
      <c r="F51" s="384"/>
      <c r="G51" s="384"/>
      <c r="H51" s="1"/>
    </row>
    <row r="52" spans="2:8" s="8" customFormat="1">
      <c r="B52" s="244"/>
      <c r="C52" s="320"/>
      <c r="D52" s="315"/>
      <c r="E52" s="322"/>
      <c r="F52" s="384"/>
      <c r="G52" s="384"/>
      <c r="H52" s="251"/>
    </row>
    <row r="53" spans="2:8" ht="150">
      <c r="B53" s="382" t="s">
        <v>68</v>
      </c>
      <c r="C53" s="320" t="s">
        <v>69</v>
      </c>
      <c r="D53" s="379" t="s">
        <v>51</v>
      </c>
      <c r="E53" s="383">
        <v>1</v>
      </c>
      <c r="F53" s="384"/>
      <c r="G53" s="384" t="s">
        <v>41</v>
      </c>
      <c r="H53" s="1"/>
    </row>
    <row r="54" spans="2:8" s="8" customFormat="1">
      <c r="B54" s="244"/>
      <c r="C54" s="320"/>
      <c r="D54" s="315"/>
      <c r="E54" s="322"/>
      <c r="F54" s="384"/>
      <c r="G54" s="384"/>
      <c r="H54" s="251"/>
    </row>
    <row r="55" spans="2:8" ht="12.95">
      <c r="B55" s="377"/>
      <c r="C55" s="397" t="s">
        <v>70</v>
      </c>
      <c r="D55" s="379"/>
      <c r="E55" s="423"/>
      <c r="F55" s="384"/>
      <c r="G55" s="384"/>
      <c r="H55" s="1"/>
    </row>
    <row r="56" spans="2:8" ht="12.95">
      <c r="B56" s="377"/>
      <c r="C56" s="400"/>
      <c r="D56" s="379"/>
      <c r="E56" s="423"/>
      <c r="F56" s="384"/>
      <c r="G56" s="384"/>
      <c r="H56" s="1"/>
    </row>
    <row r="57" spans="2:8">
      <c r="B57" s="382" t="s">
        <v>71</v>
      </c>
      <c r="C57" s="381" t="s">
        <v>72</v>
      </c>
      <c r="D57" s="379" t="s">
        <v>62</v>
      </c>
      <c r="E57" s="383">
        <v>0</v>
      </c>
      <c r="F57" s="384"/>
      <c r="G57" s="384" t="s">
        <v>41</v>
      </c>
      <c r="H57" s="1"/>
    </row>
    <row r="58" spans="2:8">
      <c r="B58" s="382"/>
      <c r="C58" s="381"/>
      <c r="D58" s="379"/>
      <c r="E58" s="423"/>
      <c r="F58" s="384"/>
      <c r="G58" s="384"/>
      <c r="H58" s="1"/>
    </row>
    <row r="59" spans="2:8" ht="24.95">
      <c r="B59" s="382" t="s">
        <v>73</v>
      </c>
      <c r="C59" s="381" t="s">
        <v>74</v>
      </c>
      <c r="D59" s="379" t="s">
        <v>54</v>
      </c>
      <c r="E59" s="383">
        <v>0</v>
      </c>
      <c r="F59" s="384"/>
      <c r="G59" s="384" t="s">
        <v>41</v>
      </c>
      <c r="H59" s="1"/>
    </row>
    <row r="60" spans="2:8">
      <c r="B60" s="382"/>
      <c r="C60" s="381"/>
      <c r="D60" s="379"/>
      <c r="E60" s="383"/>
      <c r="F60" s="384"/>
      <c r="G60" s="384"/>
      <c r="H60" s="1"/>
    </row>
    <row r="61" spans="2:8" ht="36.75" customHeight="1">
      <c r="B61" s="427" t="s">
        <v>75</v>
      </c>
      <c r="C61" s="320" t="s">
        <v>76</v>
      </c>
      <c r="D61" s="315" t="s">
        <v>62</v>
      </c>
      <c r="E61" s="322">
        <v>0</v>
      </c>
      <c r="F61" s="384"/>
      <c r="G61" s="384" t="s">
        <v>41</v>
      </c>
      <c r="H61" s="1"/>
    </row>
    <row r="62" spans="2:8">
      <c r="B62" s="382"/>
      <c r="C62" s="428"/>
      <c r="D62" s="382"/>
      <c r="E62" s="382"/>
      <c r="F62" s="429"/>
      <c r="G62" s="429"/>
      <c r="H62" s="1"/>
    </row>
    <row r="63" spans="2:8" ht="13.35" customHeight="1">
      <c r="B63" s="382"/>
      <c r="C63" s="378" t="s">
        <v>77</v>
      </c>
      <c r="D63" s="379"/>
      <c r="E63" s="423"/>
      <c r="F63" s="384"/>
      <c r="G63" s="384"/>
      <c r="H63" s="1"/>
    </row>
    <row r="64" spans="2:8" ht="13.35" customHeight="1">
      <c r="B64" s="382"/>
      <c r="C64" s="378"/>
      <c r="D64" s="379"/>
      <c r="E64" s="383"/>
      <c r="F64" s="384"/>
      <c r="G64" s="384"/>
      <c r="H64" s="1"/>
    </row>
    <row r="65" spans="2:8">
      <c r="B65" s="521" t="s">
        <v>78</v>
      </c>
      <c r="C65" s="381" t="s">
        <v>79</v>
      </c>
      <c r="D65" s="379" t="s">
        <v>51</v>
      </c>
      <c r="E65" s="383">
        <v>1</v>
      </c>
      <c r="F65" s="384"/>
      <c r="G65" s="384" t="s">
        <v>41</v>
      </c>
      <c r="H65" s="1"/>
    </row>
    <row r="66" spans="2:8">
      <c r="B66" s="382"/>
      <c r="C66" s="381"/>
      <c r="D66" s="379"/>
      <c r="E66" s="383"/>
      <c r="F66" s="384"/>
      <c r="G66" s="384"/>
      <c r="H66" s="1"/>
    </row>
    <row r="67" spans="2:8" ht="24.95">
      <c r="B67" s="521" t="s">
        <v>80</v>
      </c>
      <c r="C67" s="381" t="s">
        <v>81</v>
      </c>
      <c r="D67" s="379" t="s">
        <v>51</v>
      </c>
      <c r="E67" s="383">
        <v>1</v>
      </c>
      <c r="F67" s="384"/>
      <c r="G67" s="384"/>
      <c r="H67" s="1"/>
    </row>
    <row r="68" spans="2:8">
      <c r="B68" s="382"/>
      <c r="C68" s="381"/>
      <c r="D68" s="379"/>
      <c r="E68" s="383"/>
      <c r="F68" s="384"/>
      <c r="G68" s="384"/>
      <c r="H68" s="1"/>
    </row>
    <row r="69" spans="2:8" ht="50.1">
      <c r="B69" s="522" t="s">
        <v>82</v>
      </c>
      <c r="C69" s="430" t="s">
        <v>83</v>
      </c>
      <c r="D69" s="431" t="s">
        <v>51</v>
      </c>
      <c r="E69" s="432">
        <v>1</v>
      </c>
      <c r="F69" s="433"/>
      <c r="G69" s="433"/>
      <c r="H69" s="1"/>
    </row>
    <row r="70" spans="2:8" ht="13.35" customHeight="1">
      <c r="B70" s="427"/>
      <c r="C70" s="434"/>
      <c r="D70" s="435"/>
      <c r="E70" s="435"/>
      <c r="F70" s="436"/>
      <c r="G70" s="436"/>
      <c r="H70" s="437"/>
    </row>
    <row r="71" spans="2:8" ht="24.95">
      <c r="B71" s="392" t="s">
        <v>84</v>
      </c>
      <c r="C71" s="438" t="s">
        <v>85</v>
      </c>
      <c r="D71" s="439" t="s">
        <v>86</v>
      </c>
      <c r="E71" s="440">
        <v>0.2</v>
      </c>
      <c r="F71" s="218"/>
      <c r="G71" s="395">
        <f>E71*(SUM(G64:G70))</f>
        <v>0</v>
      </c>
      <c r="H71" s="1"/>
    </row>
    <row r="72" spans="2:8">
      <c r="B72" s="392"/>
      <c r="C72" s="441"/>
      <c r="D72" s="442"/>
      <c r="E72" s="443"/>
      <c r="F72" s="218"/>
      <c r="G72" s="395"/>
      <c r="H72" s="1"/>
    </row>
    <row r="73" spans="2:8" s="8" customFormat="1">
      <c r="B73" s="244"/>
      <c r="C73" s="320"/>
      <c r="D73" s="315"/>
      <c r="E73" s="322"/>
      <c r="F73" s="384"/>
      <c r="G73" s="384"/>
      <c r="H73" s="251"/>
    </row>
    <row r="74" spans="2:8" s="2" customFormat="1" ht="12.95">
      <c r="B74" s="410"/>
      <c r="C74" s="411"/>
      <c r="D74" s="412"/>
      <c r="E74" s="413"/>
      <c r="F74" s="414" t="s">
        <v>57</v>
      </c>
      <c r="G74" s="415"/>
      <c r="H74" s="424"/>
    </row>
    <row r="75" spans="2:8" ht="13.35" customHeight="1">
      <c r="B75" s="382"/>
      <c r="C75" s="428"/>
      <c r="D75" s="382"/>
      <c r="E75" s="382"/>
      <c r="F75" s="429"/>
      <c r="G75" s="429"/>
      <c r="H75" s="1"/>
    </row>
    <row r="76" spans="2:8" ht="13.35" customHeight="1">
      <c r="B76" s="382"/>
      <c r="C76" s="416" t="s">
        <v>87</v>
      </c>
      <c r="D76" s="382"/>
      <c r="E76" s="382"/>
      <c r="F76" s="429"/>
      <c r="G76" s="429"/>
      <c r="H76" s="1"/>
    </row>
    <row r="77" spans="2:8" ht="13.35" customHeight="1">
      <c r="B77" s="382"/>
      <c r="C77" s="428"/>
      <c r="D77" s="382"/>
      <c r="E77" s="382"/>
      <c r="F77" s="429"/>
      <c r="G77" s="429"/>
      <c r="H77" s="1"/>
    </row>
    <row r="78" spans="2:8" ht="13.35" customHeight="1">
      <c r="B78" s="382"/>
      <c r="C78" s="523" t="s">
        <v>88</v>
      </c>
      <c r="D78" s="382"/>
      <c r="E78" s="382"/>
      <c r="F78" s="429"/>
      <c r="G78" s="429"/>
      <c r="H78" s="1"/>
    </row>
    <row r="79" spans="2:8" ht="13.35" customHeight="1">
      <c r="B79" s="382"/>
      <c r="C79" s="523" t="s">
        <v>89</v>
      </c>
      <c r="D79" s="382"/>
      <c r="E79" s="382"/>
      <c r="F79" s="429"/>
      <c r="G79" s="429"/>
      <c r="H79" s="1"/>
    </row>
    <row r="80" spans="2:8" ht="13.35" customHeight="1">
      <c r="B80" s="382"/>
      <c r="C80" s="428"/>
      <c r="D80" s="382"/>
      <c r="E80" s="382"/>
      <c r="F80" s="429"/>
      <c r="G80" s="429"/>
      <c r="H80" s="1"/>
    </row>
    <row r="81" spans="2:8" ht="13.35" customHeight="1">
      <c r="B81" s="382"/>
      <c r="C81" s="428"/>
      <c r="D81" s="382"/>
      <c r="E81" s="382"/>
      <c r="F81" s="429"/>
      <c r="G81" s="429"/>
      <c r="H81" s="1"/>
    </row>
    <row r="82" spans="2:8" ht="13.35" customHeight="1">
      <c r="B82" s="382"/>
      <c r="C82" s="428"/>
      <c r="D82" s="382"/>
      <c r="E82" s="382"/>
      <c r="F82" s="429"/>
      <c r="G82" s="429"/>
      <c r="H82" s="1"/>
    </row>
    <row r="83" spans="2:8" ht="13.35" customHeight="1">
      <c r="B83" s="382"/>
      <c r="C83" s="428"/>
      <c r="D83" s="382"/>
      <c r="E83" s="382"/>
      <c r="F83" s="429"/>
      <c r="G83" s="429"/>
      <c r="H83" s="1"/>
    </row>
    <row r="84" spans="2:8" ht="13.35" customHeight="1">
      <c r="B84" s="382"/>
      <c r="C84" s="428"/>
      <c r="D84" s="382"/>
      <c r="E84" s="382"/>
      <c r="F84" s="429"/>
      <c r="G84" s="429"/>
      <c r="H84" s="1"/>
    </row>
    <row r="85" spans="2:8" ht="13.35" customHeight="1">
      <c r="B85" s="382"/>
      <c r="C85" s="428"/>
      <c r="D85" s="382"/>
      <c r="E85" s="382"/>
      <c r="F85" s="429"/>
      <c r="G85" s="429"/>
      <c r="H85" s="1"/>
    </row>
    <row r="86" spans="2:8" ht="13.35" customHeight="1">
      <c r="B86" s="382"/>
      <c r="C86" s="428"/>
      <c r="D86" s="382"/>
      <c r="E86" s="382"/>
      <c r="F86" s="429"/>
      <c r="G86" s="429"/>
      <c r="H86" s="1"/>
    </row>
    <row r="87" spans="2:8" ht="13.35" customHeight="1">
      <c r="B87" s="382"/>
      <c r="C87" s="428"/>
      <c r="D87" s="382"/>
      <c r="E87" s="382"/>
      <c r="F87" s="429"/>
      <c r="G87" s="429"/>
      <c r="H87" s="1"/>
    </row>
    <row r="88" spans="2:8" ht="13.35" customHeight="1">
      <c r="B88" s="382"/>
      <c r="C88" s="428"/>
      <c r="D88" s="382"/>
      <c r="E88" s="382"/>
      <c r="F88" s="429"/>
      <c r="G88" s="429"/>
      <c r="H88" s="1"/>
    </row>
    <row r="89" spans="2:8" ht="13.35" customHeight="1">
      <c r="B89" s="382"/>
      <c r="C89" s="428"/>
      <c r="D89" s="382"/>
      <c r="E89" s="382"/>
      <c r="F89" s="429"/>
      <c r="G89" s="429"/>
      <c r="H89" s="1"/>
    </row>
    <row r="90" spans="2:8" ht="13.35" customHeight="1">
      <c r="B90" s="382"/>
      <c r="C90" s="428"/>
      <c r="D90" s="382"/>
      <c r="E90" s="382"/>
      <c r="F90" s="429"/>
      <c r="G90" s="429"/>
      <c r="H90" s="1"/>
    </row>
    <row r="91" spans="2:8" ht="13.35" customHeight="1">
      <c r="B91" s="382"/>
      <c r="C91" s="428"/>
      <c r="D91" s="382"/>
      <c r="E91" s="382"/>
      <c r="F91" s="429"/>
      <c r="G91" s="429"/>
      <c r="H91" s="1"/>
    </row>
    <row r="92" spans="2:8" ht="13.35" customHeight="1">
      <c r="B92" s="382"/>
      <c r="C92" s="428"/>
      <c r="D92" s="382"/>
      <c r="E92" s="382"/>
      <c r="F92" s="429"/>
      <c r="G92" s="429"/>
      <c r="H92" s="1"/>
    </row>
    <row r="93" spans="2:8" ht="13.35" customHeight="1">
      <c r="B93" s="382"/>
      <c r="C93" s="428"/>
      <c r="D93" s="382"/>
      <c r="E93" s="382"/>
      <c r="F93" s="429"/>
      <c r="G93" s="429"/>
      <c r="H93" s="1"/>
    </row>
    <row r="94" spans="2:8" ht="13.35" customHeight="1">
      <c r="B94" s="382"/>
      <c r="C94" s="428"/>
      <c r="D94" s="382"/>
      <c r="E94" s="382"/>
      <c r="F94" s="429"/>
      <c r="G94" s="429"/>
      <c r="H94" s="1"/>
    </row>
    <row r="95" spans="2:8" ht="13.35" customHeight="1">
      <c r="B95" s="382"/>
      <c r="C95" s="428"/>
      <c r="D95" s="382"/>
      <c r="E95" s="382"/>
      <c r="F95" s="429"/>
      <c r="G95" s="429"/>
      <c r="H95" s="1"/>
    </row>
    <row r="96" spans="2:8" ht="13.35" customHeight="1">
      <c r="B96" s="382"/>
      <c r="C96" s="428"/>
      <c r="D96" s="382"/>
      <c r="E96" s="382"/>
      <c r="F96" s="429"/>
      <c r="G96" s="429"/>
      <c r="H96" s="1"/>
    </row>
    <row r="97" spans="2:8" ht="13.35" customHeight="1">
      <c r="B97" s="382"/>
      <c r="C97" s="428"/>
      <c r="D97" s="382"/>
      <c r="E97" s="382"/>
      <c r="F97" s="429"/>
      <c r="G97" s="429"/>
      <c r="H97" s="1"/>
    </row>
    <row r="98" spans="2:8" ht="13.35" customHeight="1">
      <c r="B98" s="382"/>
      <c r="C98" s="428"/>
      <c r="D98" s="382"/>
      <c r="E98" s="382"/>
      <c r="F98" s="429"/>
      <c r="G98" s="429"/>
      <c r="H98" s="1"/>
    </row>
    <row r="99" spans="2:8" ht="13.35" customHeight="1">
      <c r="B99" s="382"/>
      <c r="C99" s="428"/>
      <c r="D99" s="382"/>
      <c r="E99" s="382"/>
      <c r="F99" s="429"/>
      <c r="G99" s="429"/>
      <c r="H99" s="1"/>
    </row>
    <row r="100" spans="2:8" ht="13.35" customHeight="1">
      <c r="B100" s="382"/>
      <c r="C100" s="428"/>
      <c r="D100" s="382"/>
      <c r="E100" s="382"/>
      <c r="F100" s="429"/>
      <c r="G100" s="429"/>
      <c r="H100" s="1"/>
    </row>
    <row r="101" spans="2:8" ht="13.35" customHeight="1">
      <c r="B101" s="382"/>
      <c r="C101" s="428"/>
      <c r="D101" s="382"/>
      <c r="E101" s="382"/>
      <c r="F101" s="429"/>
      <c r="G101" s="429"/>
      <c r="H101" s="1"/>
    </row>
    <row r="102" spans="2:8" ht="13.35" customHeight="1">
      <c r="B102" s="382"/>
      <c r="C102" s="428"/>
      <c r="D102" s="382"/>
      <c r="E102" s="382"/>
      <c r="F102" s="429"/>
      <c r="G102" s="429"/>
      <c r="H102" s="1"/>
    </row>
    <row r="103" spans="2:8" ht="13.35" customHeight="1">
      <c r="B103" s="382"/>
      <c r="C103" s="428"/>
      <c r="D103" s="382"/>
      <c r="E103" s="382"/>
      <c r="F103" s="429"/>
      <c r="G103" s="429"/>
      <c r="H103" s="1"/>
    </row>
    <row r="104" spans="2:8" ht="13.35" customHeight="1">
      <c r="B104" s="382"/>
      <c r="C104" s="428"/>
      <c r="D104" s="382"/>
      <c r="E104" s="382"/>
      <c r="F104" s="429"/>
      <c r="G104" s="429"/>
      <c r="H104" s="1"/>
    </row>
    <row r="105" spans="2:8" ht="13.35" customHeight="1">
      <c r="B105" s="382"/>
      <c r="C105" s="428"/>
      <c r="D105" s="382"/>
      <c r="E105" s="382"/>
      <c r="F105" s="429"/>
      <c r="G105" s="429"/>
      <c r="H105" s="1"/>
    </row>
    <row r="106" spans="2:8" ht="13.35" customHeight="1">
      <c r="B106" s="382"/>
      <c r="C106" s="428"/>
      <c r="D106" s="382"/>
      <c r="E106" s="382"/>
      <c r="F106" s="429"/>
      <c r="G106" s="429"/>
      <c r="H106" s="1"/>
    </row>
    <row r="107" spans="2:8" ht="13.35" customHeight="1">
      <c r="B107" s="382"/>
      <c r="C107" s="428"/>
      <c r="D107" s="382"/>
      <c r="E107" s="382"/>
      <c r="F107" s="429"/>
      <c r="G107" s="429"/>
      <c r="H107" s="1"/>
    </row>
    <row r="108" spans="2:8" ht="13.35" customHeight="1">
      <c r="B108" s="382"/>
      <c r="C108" s="428"/>
      <c r="D108" s="382"/>
      <c r="E108" s="382"/>
      <c r="F108" s="429"/>
      <c r="G108" s="429"/>
      <c r="H108" s="1"/>
    </row>
    <row r="109" spans="2:8" ht="13.35" customHeight="1">
      <c r="B109" s="382"/>
      <c r="C109" s="428"/>
      <c r="D109" s="382"/>
      <c r="E109" s="382"/>
      <c r="F109" s="429"/>
      <c r="G109" s="429"/>
      <c r="H109" s="1"/>
    </row>
    <row r="110" spans="2:8" ht="13.35" customHeight="1">
      <c r="B110" s="382"/>
      <c r="C110" s="428"/>
      <c r="D110" s="382"/>
      <c r="E110" s="382"/>
      <c r="F110" s="429"/>
      <c r="G110" s="429"/>
      <c r="H110" s="1"/>
    </row>
    <row r="111" spans="2:8" ht="13.35" customHeight="1">
      <c r="B111" s="382"/>
      <c r="C111" s="428"/>
      <c r="D111" s="382"/>
      <c r="E111" s="382"/>
      <c r="F111" s="429"/>
      <c r="G111" s="429"/>
      <c r="H111" s="1"/>
    </row>
    <row r="112" spans="2:8" ht="13.35" customHeight="1">
      <c r="B112" s="382"/>
      <c r="C112" s="428"/>
      <c r="D112" s="382"/>
      <c r="E112" s="382"/>
      <c r="F112" s="429"/>
      <c r="G112" s="429"/>
      <c r="H112" s="1"/>
    </row>
    <row r="113" spans="2:8" ht="13.35" customHeight="1">
      <c r="B113" s="382"/>
      <c r="C113" s="428"/>
      <c r="D113" s="382"/>
      <c r="E113" s="382"/>
      <c r="F113" s="429"/>
      <c r="G113" s="429"/>
      <c r="H113" s="1"/>
    </row>
    <row r="114" spans="2:8" ht="13.35" customHeight="1">
      <c r="B114" s="382"/>
      <c r="C114" s="428"/>
      <c r="D114" s="382"/>
      <c r="E114" s="382"/>
      <c r="F114" s="429"/>
      <c r="G114" s="429"/>
      <c r="H114" s="1"/>
    </row>
    <row r="115" spans="2:8" ht="13.35" customHeight="1">
      <c r="B115" s="382"/>
      <c r="C115" s="428"/>
      <c r="D115" s="382"/>
      <c r="E115" s="382"/>
      <c r="F115" s="429"/>
      <c r="G115" s="429"/>
      <c r="H115" s="1"/>
    </row>
    <row r="116" spans="2:8" ht="13.35" customHeight="1">
      <c r="B116" s="382"/>
      <c r="C116" s="428"/>
      <c r="D116" s="382"/>
      <c r="E116" s="382"/>
      <c r="F116" s="429"/>
      <c r="G116" s="429"/>
      <c r="H116" s="1"/>
    </row>
    <row r="117" spans="2:8" ht="13.35" customHeight="1">
      <c r="B117" s="382"/>
      <c r="C117" s="428"/>
      <c r="D117" s="382"/>
      <c r="E117" s="382"/>
      <c r="F117" s="429"/>
      <c r="G117" s="429"/>
      <c r="H117" s="1"/>
    </row>
    <row r="118" spans="2:8" ht="13.35" customHeight="1">
      <c r="B118" s="382"/>
      <c r="C118" s="428"/>
      <c r="D118" s="382"/>
      <c r="E118" s="382"/>
      <c r="F118" s="429"/>
      <c r="G118" s="429"/>
      <c r="H118" s="1"/>
    </row>
    <row r="119" spans="2:8" ht="13.35" customHeight="1">
      <c r="B119" s="382"/>
      <c r="C119" s="428"/>
      <c r="D119" s="382"/>
      <c r="E119" s="382"/>
      <c r="F119" s="429"/>
      <c r="G119" s="429"/>
      <c r="H119" s="1"/>
    </row>
    <row r="120" spans="2:8" ht="13.35" customHeight="1">
      <c r="B120" s="382"/>
      <c r="C120" s="428"/>
      <c r="D120" s="382"/>
      <c r="E120" s="382"/>
      <c r="F120" s="429"/>
      <c r="G120" s="429"/>
      <c r="H120" s="1"/>
    </row>
    <row r="121" spans="2:8" ht="13.35" customHeight="1">
      <c r="B121" s="382"/>
      <c r="C121" s="428"/>
      <c r="D121" s="382"/>
      <c r="E121" s="382"/>
      <c r="F121" s="429"/>
      <c r="G121" s="429"/>
      <c r="H121" s="1"/>
    </row>
    <row r="122" spans="2:8" ht="13.35" customHeight="1">
      <c r="B122" s="382"/>
      <c r="C122" s="428"/>
      <c r="D122" s="382"/>
      <c r="E122" s="382"/>
      <c r="F122" s="429"/>
      <c r="G122" s="429"/>
      <c r="H122" s="1"/>
    </row>
    <row r="123" spans="2:8" ht="13.35" customHeight="1">
      <c r="B123" s="382"/>
      <c r="C123" s="428"/>
      <c r="D123" s="382"/>
      <c r="E123" s="382"/>
      <c r="F123" s="429"/>
      <c r="G123" s="429"/>
      <c r="H123" s="1"/>
    </row>
    <row r="124" spans="2:8" ht="13.35" customHeight="1">
      <c r="B124" s="382"/>
      <c r="C124" s="428"/>
      <c r="D124" s="382"/>
      <c r="E124" s="382"/>
      <c r="F124" s="429"/>
      <c r="G124" s="429"/>
      <c r="H124" s="1"/>
    </row>
    <row r="125" spans="2:8" ht="13.35" customHeight="1">
      <c r="B125" s="382"/>
      <c r="C125" s="428"/>
      <c r="D125" s="382"/>
      <c r="E125" s="382"/>
      <c r="F125" s="429"/>
      <c r="G125" s="429"/>
      <c r="H125" s="1"/>
    </row>
    <row r="126" spans="2:8" ht="13.35" customHeight="1">
      <c r="B126" s="382"/>
      <c r="C126" s="428"/>
      <c r="D126" s="382"/>
      <c r="E126" s="382"/>
      <c r="F126" s="429"/>
      <c r="G126" s="429"/>
      <c r="H126" s="1"/>
    </row>
    <row r="127" spans="2:8" ht="13.35" customHeight="1">
      <c r="B127" s="382"/>
      <c r="C127" s="428"/>
      <c r="D127" s="382"/>
      <c r="E127" s="382"/>
      <c r="F127" s="429"/>
      <c r="G127" s="429"/>
      <c r="H127" s="1"/>
    </row>
    <row r="128" spans="2:8" ht="13.35" customHeight="1">
      <c r="B128" s="382"/>
      <c r="C128" s="381"/>
      <c r="D128" s="379"/>
      <c r="E128" s="379"/>
      <c r="F128" s="384"/>
      <c r="G128" s="384"/>
    </row>
    <row r="129" spans="2:8" s="2" customFormat="1" ht="13.35" customHeight="1">
      <c r="B129" s="444"/>
      <c r="C129" s="445"/>
      <c r="D129" s="446"/>
      <c r="E129" s="446"/>
      <c r="F129" s="524" t="s">
        <v>90</v>
      </c>
      <c r="G129" s="447"/>
      <c r="H129" s="448"/>
    </row>
    <row r="130" spans="2:8">
      <c r="C130" s="449"/>
      <c r="F130" s="450"/>
      <c r="G130" s="450"/>
    </row>
    <row r="131" spans="2:8">
      <c r="C131" s="449"/>
      <c r="F131" s="450"/>
      <c r="G131" s="450"/>
    </row>
    <row r="132" spans="2:8">
      <c r="C132" s="449"/>
      <c r="F132" s="450"/>
      <c r="G132" s="450"/>
    </row>
    <row r="133" spans="2:8">
      <c r="C133" s="449"/>
      <c r="F133" s="450"/>
      <c r="G133" s="450"/>
    </row>
    <row r="134" spans="2:8">
      <c r="C134" s="449"/>
      <c r="F134" s="450"/>
      <c r="G134" s="450"/>
    </row>
    <row r="135" spans="2:8">
      <c r="C135" s="449"/>
      <c r="F135" s="450"/>
      <c r="G135" s="450"/>
    </row>
    <row r="136" spans="2:8">
      <c r="C136" s="449"/>
      <c r="F136" s="450"/>
      <c r="G136" s="450"/>
    </row>
    <row r="137" spans="2:8">
      <c r="C137" s="449"/>
      <c r="F137" s="450"/>
      <c r="G137" s="450"/>
    </row>
    <row r="138" spans="2:8">
      <c r="C138" s="449"/>
      <c r="F138" s="450"/>
      <c r="G138" s="450"/>
    </row>
    <row r="139" spans="2:8">
      <c r="C139" s="449"/>
      <c r="F139" s="450"/>
      <c r="G139" s="450"/>
    </row>
    <row r="140" spans="2:8">
      <c r="C140" s="449"/>
      <c r="F140" s="450"/>
      <c r="G140" s="450"/>
    </row>
    <row r="141" spans="2:8">
      <c r="C141" s="449"/>
      <c r="F141" s="450"/>
      <c r="G141" s="450"/>
    </row>
    <row r="142" spans="2:8">
      <c r="C142" s="449"/>
      <c r="F142" s="450"/>
      <c r="G142" s="450"/>
    </row>
    <row r="143" spans="2:8">
      <c r="C143" s="449"/>
      <c r="F143" s="450"/>
      <c r="G143" s="450"/>
    </row>
    <row r="144" spans="2:8">
      <c r="C144" s="449"/>
      <c r="F144" s="450"/>
      <c r="G144" s="450"/>
    </row>
    <row r="145" spans="3:7">
      <c r="C145" s="449"/>
      <c r="F145" s="450"/>
      <c r="G145" s="450"/>
    </row>
    <row r="146" spans="3:7">
      <c r="C146" s="449"/>
      <c r="F146" s="450"/>
      <c r="G146" s="450"/>
    </row>
    <row r="147" spans="3:7">
      <c r="C147" s="449"/>
      <c r="F147" s="450"/>
      <c r="G147" s="450"/>
    </row>
    <row r="148" spans="3:7">
      <c r="C148" s="449"/>
      <c r="F148" s="450"/>
      <c r="G148" s="450"/>
    </row>
    <row r="149" spans="3:7">
      <c r="C149" s="449"/>
      <c r="F149" s="450"/>
      <c r="G149" s="450"/>
    </row>
    <row r="150" spans="3:7">
      <c r="C150" s="449"/>
      <c r="F150" s="450"/>
      <c r="G150" s="450"/>
    </row>
    <row r="151" spans="3:7">
      <c r="C151" s="449"/>
      <c r="F151" s="450"/>
      <c r="G151" s="450"/>
    </row>
    <row r="152" spans="3:7">
      <c r="C152" s="449"/>
      <c r="F152" s="450"/>
      <c r="G152" s="450"/>
    </row>
    <row r="153" spans="3:7">
      <c r="C153" s="449"/>
      <c r="F153" s="450"/>
      <c r="G153" s="450"/>
    </row>
    <row r="154" spans="3:7">
      <c r="C154" s="449"/>
      <c r="F154" s="450"/>
      <c r="G154" s="450"/>
    </row>
    <row r="155" spans="3:7">
      <c r="F155" s="450"/>
      <c r="G155" s="450"/>
    </row>
    <row r="156" spans="3:7">
      <c r="F156" s="450"/>
      <c r="G156" s="450"/>
    </row>
    <row r="157" spans="3:7">
      <c r="F157" s="450"/>
      <c r="G157" s="450"/>
    </row>
    <row r="158" spans="3:7">
      <c r="F158" s="450"/>
      <c r="G158" s="450"/>
    </row>
    <row r="159" spans="3:7">
      <c r="F159" s="450"/>
      <c r="G159" s="450"/>
    </row>
    <row r="160" spans="3:7">
      <c r="F160" s="450"/>
      <c r="G160" s="450"/>
    </row>
    <row r="161" spans="6:7">
      <c r="F161" s="450"/>
      <c r="G161" s="450"/>
    </row>
    <row r="162" spans="6:7">
      <c r="F162" s="450"/>
      <c r="G162" s="450"/>
    </row>
    <row r="163" spans="6:7">
      <c r="F163" s="450"/>
      <c r="G163" s="450"/>
    </row>
    <row r="164" spans="6:7">
      <c r="F164" s="450"/>
      <c r="G164" s="450"/>
    </row>
    <row r="165" spans="6:7">
      <c r="F165" s="450"/>
      <c r="G165" s="450"/>
    </row>
    <row r="166" spans="6:7">
      <c r="F166" s="450"/>
      <c r="G166" s="450"/>
    </row>
    <row r="167" spans="6:7">
      <c r="F167" s="450"/>
      <c r="G167" s="450"/>
    </row>
    <row r="168" spans="6:7">
      <c r="F168" s="450"/>
      <c r="G168" s="450"/>
    </row>
    <row r="169" spans="6:7">
      <c r="F169" s="450"/>
      <c r="G169" s="450"/>
    </row>
    <row r="170" spans="6:7">
      <c r="F170" s="450"/>
      <c r="G170" s="450"/>
    </row>
    <row r="171" spans="6:7">
      <c r="F171" s="450"/>
      <c r="G171" s="450"/>
    </row>
    <row r="172" spans="6:7">
      <c r="F172" s="450"/>
      <c r="G172" s="450"/>
    </row>
    <row r="173" spans="6:7">
      <c r="F173" s="450"/>
      <c r="G173" s="450"/>
    </row>
    <row r="174" spans="6:7">
      <c r="F174" s="450"/>
      <c r="G174" s="450"/>
    </row>
    <row r="175" spans="6:7">
      <c r="F175" s="450"/>
      <c r="G175" s="450"/>
    </row>
    <row r="176" spans="6:7">
      <c r="F176" s="450"/>
      <c r="G176" s="450"/>
    </row>
    <row r="177" spans="3:8">
      <c r="F177" s="450"/>
      <c r="G177" s="450"/>
    </row>
    <row r="178" spans="3:8">
      <c r="F178" s="450"/>
      <c r="G178" s="450"/>
    </row>
    <row r="179" spans="3:8">
      <c r="F179" s="450"/>
      <c r="G179" s="450"/>
    </row>
    <row r="180" spans="3:8">
      <c r="F180" s="450"/>
      <c r="G180" s="450"/>
    </row>
    <row r="181" spans="3:8">
      <c r="F181" s="450"/>
      <c r="G181" s="450"/>
    </row>
    <row r="182" spans="3:8">
      <c r="C182" s="451"/>
      <c r="F182" s="452"/>
      <c r="G182" s="452"/>
      <c r="H182" s="453"/>
    </row>
    <row r="183" spans="3:8">
      <c r="F183" s="450"/>
      <c r="G183" s="450"/>
    </row>
  </sheetData>
  <mergeCells count="1">
    <mergeCell ref="B1:G1"/>
  </mergeCells>
  <printOptions horizontalCentered="1"/>
  <pageMargins left="0.74803149606299202" right="0.74803149606299202" top="0.98425196850393704" bottom="0.98425196850393704" header="0.511811023622047" footer="0.511811023622047"/>
  <pageSetup paperSize="9" scale="79" fitToHeight="3" orientation="portrait" r:id="rId1"/>
  <headerFooter alignWithMargins="0">
    <oddFooter>&amp;LBill No. &amp;A&amp;R&amp;A/&amp;P</oddFooter>
  </headerFooter>
  <rowBreaks count="2" manualBreakCount="2">
    <brk id="41" max="6" man="1"/>
    <brk id="7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67"/>
  <sheetViews>
    <sheetView showGridLines="0" view="pageBreakPreview" topLeftCell="A24" zoomScaleNormal="100" workbookViewId="0">
      <selection activeCell="E18" sqref="E18"/>
    </sheetView>
  </sheetViews>
  <sheetFormatPr defaultColWidth="9.28515625" defaultRowHeight="12.6"/>
  <cols>
    <col min="1" max="1" width="9.28515625" style="14"/>
    <col min="2" max="2" width="10.5703125" style="15" customWidth="1"/>
    <col min="3" max="3" width="51.42578125" style="14" customWidth="1"/>
    <col min="4" max="4" width="7.28515625" style="15" customWidth="1"/>
    <col min="5" max="5" width="10.28515625" style="15" customWidth="1"/>
    <col min="6" max="7" width="14.5703125" style="16" customWidth="1"/>
    <col min="8" max="8" width="15" style="14" customWidth="1"/>
    <col min="9" max="16384" width="9.28515625" style="14"/>
  </cols>
  <sheetData>
    <row r="1" spans="2:8" s="8" customFormat="1" ht="20.100000000000001" customHeight="1">
      <c r="B1" s="573" t="s">
        <v>23</v>
      </c>
      <c r="C1" s="573"/>
      <c r="D1" s="573"/>
      <c r="E1" s="573"/>
      <c r="F1" s="573"/>
      <c r="G1" s="573"/>
      <c r="H1" s="222"/>
    </row>
    <row r="2" spans="2:8" ht="20.100000000000001" customHeight="1">
      <c r="B2" s="13" t="s">
        <v>24</v>
      </c>
      <c r="H2" s="292"/>
    </row>
    <row r="3" spans="2:8" ht="20.100000000000001" customHeight="1">
      <c r="B3" s="525" t="s">
        <v>91</v>
      </c>
      <c r="C3" s="291"/>
      <c r="D3" s="293"/>
      <c r="E3" s="293"/>
      <c r="F3" s="294"/>
      <c r="G3" s="294"/>
      <c r="H3" s="295"/>
    </row>
    <row r="4" spans="2:8" ht="20.100000000000001" customHeight="1">
      <c r="B4" s="525" t="s">
        <v>92</v>
      </c>
      <c r="C4" s="291"/>
      <c r="D4" s="293"/>
      <c r="E4" s="293"/>
      <c r="F4" s="294"/>
      <c r="G4" s="294"/>
      <c r="H4" s="296"/>
    </row>
    <row r="5" spans="2:8" ht="13.35" customHeight="1">
      <c r="B5" s="293"/>
      <c r="C5" s="291"/>
      <c r="D5" s="293"/>
      <c r="E5" s="293"/>
      <c r="F5" s="297"/>
      <c r="G5" s="297"/>
      <c r="H5" s="298"/>
    </row>
    <row r="6" spans="2:8" ht="12.95">
      <c r="B6" s="299" t="s">
        <v>27</v>
      </c>
      <c r="C6" s="299" t="s">
        <v>28</v>
      </c>
      <c r="D6" s="299" t="s">
        <v>29</v>
      </c>
      <c r="E6" s="300" t="s">
        <v>30</v>
      </c>
      <c r="F6" s="301" t="s">
        <v>31</v>
      </c>
      <c r="G6" s="302" t="s">
        <v>32</v>
      </c>
      <c r="H6" s="303"/>
    </row>
    <row r="7" spans="2:8" ht="12.95">
      <c r="B7" s="304"/>
      <c r="C7" s="305"/>
      <c r="D7" s="304"/>
      <c r="E7" s="306"/>
      <c r="F7" s="307" t="s">
        <v>33</v>
      </c>
      <c r="G7" s="308" t="s">
        <v>33</v>
      </c>
      <c r="H7" s="303"/>
    </row>
    <row r="8" spans="2:8" ht="12.75" customHeight="1">
      <c r="B8" s="309"/>
      <c r="C8" s="310"/>
      <c r="D8" s="309"/>
      <c r="E8" s="309"/>
      <c r="F8" s="311"/>
      <c r="G8" s="311"/>
      <c r="H8" s="312"/>
    </row>
    <row r="9" spans="2:8" ht="12.95">
      <c r="B9" s="313"/>
      <c r="C9" s="314" t="s">
        <v>93</v>
      </c>
      <c r="D9" s="315"/>
      <c r="E9" s="316"/>
      <c r="F9" s="317"/>
      <c r="G9" s="318"/>
      <c r="H9" s="319"/>
    </row>
    <row r="10" spans="2:8">
      <c r="B10" s="313"/>
      <c r="C10" s="320"/>
      <c r="D10" s="315"/>
      <c r="E10" s="316"/>
      <c r="F10" s="317"/>
      <c r="G10" s="318"/>
      <c r="H10" s="321"/>
    </row>
    <row r="11" spans="2:8">
      <c r="B11" s="526" t="s">
        <v>94</v>
      </c>
      <c r="C11" s="320" t="s">
        <v>95</v>
      </c>
      <c r="D11" s="315" t="s">
        <v>51</v>
      </c>
      <c r="E11" s="322">
        <v>1</v>
      </c>
      <c r="F11" s="323"/>
      <c r="G11" s="324"/>
      <c r="H11" s="321"/>
    </row>
    <row r="12" spans="2:8">
      <c r="B12" s="526" t="s">
        <v>96</v>
      </c>
      <c r="C12" s="320" t="s">
        <v>97</v>
      </c>
      <c r="D12" s="315" t="s">
        <v>51</v>
      </c>
      <c r="E12" s="322">
        <v>1</v>
      </c>
      <c r="F12" s="323"/>
      <c r="G12" s="324"/>
      <c r="H12" s="321"/>
    </row>
    <row r="13" spans="2:8">
      <c r="B13" s="526" t="s">
        <v>98</v>
      </c>
      <c r="C13" s="320" t="s">
        <v>99</v>
      </c>
      <c r="D13" s="315" t="s">
        <v>51</v>
      </c>
      <c r="E13" s="322">
        <v>1</v>
      </c>
      <c r="F13" s="323"/>
      <c r="G13" s="324"/>
      <c r="H13" s="321"/>
    </row>
    <row r="14" spans="2:8" ht="22.5" customHeight="1">
      <c r="B14" s="526" t="s">
        <v>100</v>
      </c>
      <c r="C14" s="320" t="s">
        <v>101</v>
      </c>
      <c r="D14" s="315" t="s">
        <v>40</v>
      </c>
      <c r="E14" s="322">
        <v>2</v>
      </c>
      <c r="F14" s="323"/>
      <c r="G14" s="324"/>
      <c r="H14" s="321"/>
    </row>
    <row r="15" spans="2:8" ht="22.5" customHeight="1">
      <c r="B15" s="526" t="s">
        <v>102</v>
      </c>
      <c r="C15" s="320" t="s">
        <v>103</v>
      </c>
      <c r="D15" s="315" t="s">
        <v>51</v>
      </c>
      <c r="E15" s="322">
        <v>1</v>
      </c>
      <c r="F15" s="323"/>
      <c r="G15" s="324"/>
      <c r="H15" s="321"/>
    </row>
    <row r="16" spans="2:8">
      <c r="B16" s="313"/>
      <c r="C16" s="320"/>
      <c r="D16" s="315"/>
      <c r="E16" s="322"/>
      <c r="F16" s="323"/>
      <c r="G16" s="324"/>
      <c r="H16" s="321"/>
    </row>
    <row r="17" spans="2:8" ht="37.5">
      <c r="B17" s="313"/>
      <c r="C17" s="325" t="s">
        <v>104</v>
      </c>
      <c r="D17" s="315"/>
      <c r="E17" s="322"/>
      <c r="F17" s="323"/>
      <c r="G17" s="324"/>
      <c r="H17" s="321"/>
    </row>
    <row r="18" spans="2:8">
      <c r="B18" s="313"/>
      <c r="C18" s="320"/>
      <c r="D18" s="315"/>
      <c r="E18" s="322"/>
      <c r="F18" s="323"/>
      <c r="G18" s="324"/>
      <c r="H18" s="321"/>
    </row>
    <row r="19" spans="2:8" ht="12.95">
      <c r="B19" s="313"/>
      <c r="C19" s="314" t="s">
        <v>105</v>
      </c>
      <c r="D19" s="315"/>
      <c r="E19" s="322"/>
      <c r="F19" s="323"/>
      <c r="G19" s="324"/>
      <c r="H19" s="321"/>
    </row>
    <row r="20" spans="2:8" ht="12.95">
      <c r="B20" s="313"/>
      <c r="C20" s="314"/>
      <c r="D20" s="315"/>
      <c r="E20" s="322"/>
      <c r="F20" s="323"/>
      <c r="G20" s="324"/>
      <c r="H20" s="321"/>
    </row>
    <row r="21" spans="2:8">
      <c r="B21" s="526" t="s">
        <v>106</v>
      </c>
      <c r="C21" s="320" t="s">
        <v>107</v>
      </c>
      <c r="D21" s="315" t="s">
        <v>108</v>
      </c>
      <c r="E21" s="322">
        <v>1</v>
      </c>
      <c r="F21" s="323"/>
      <c r="G21" s="324"/>
      <c r="H21" s="321"/>
    </row>
    <row r="22" spans="2:8">
      <c r="B22" s="313"/>
      <c r="C22" s="320"/>
      <c r="D22" s="315"/>
      <c r="E22" s="322"/>
      <c r="F22" s="323"/>
      <c r="G22" s="324"/>
      <c r="H22" s="321"/>
    </row>
    <row r="23" spans="2:8" ht="12.95">
      <c r="B23" s="313"/>
      <c r="C23" s="314"/>
      <c r="D23" s="315"/>
      <c r="E23" s="322"/>
      <c r="F23" s="326"/>
      <c r="G23" s="327"/>
      <c r="H23" s="321"/>
    </row>
    <row r="24" spans="2:8" ht="12.95">
      <c r="B24" s="313"/>
      <c r="C24" s="314"/>
      <c r="D24" s="315"/>
      <c r="E24" s="322"/>
      <c r="F24" s="326"/>
      <c r="G24" s="327"/>
      <c r="H24" s="321"/>
    </row>
    <row r="25" spans="2:8">
      <c r="B25" s="313"/>
      <c r="C25" s="320"/>
      <c r="D25" s="315"/>
      <c r="E25" s="322"/>
      <c r="F25" s="326"/>
      <c r="G25" s="327"/>
      <c r="H25" s="321"/>
    </row>
    <row r="26" spans="2:8" ht="12.95">
      <c r="B26" s="313"/>
      <c r="C26" s="314"/>
      <c r="D26" s="315"/>
      <c r="E26" s="322"/>
      <c r="F26" s="323"/>
      <c r="G26" s="324"/>
      <c r="H26" s="321"/>
    </row>
    <row r="27" spans="2:8" ht="12.95">
      <c r="B27" s="313"/>
      <c r="C27" s="314"/>
      <c r="D27" s="315"/>
      <c r="E27" s="322"/>
      <c r="F27" s="323"/>
      <c r="G27" s="324"/>
      <c r="H27" s="321"/>
    </row>
    <row r="28" spans="2:8">
      <c r="B28" s="313"/>
      <c r="C28" s="320"/>
      <c r="D28" s="315"/>
      <c r="E28" s="322"/>
      <c r="F28" s="323"/>
      <c r="G28" s="324"/>
      <c r="H28" s="321"/>
    </row>
    <row r="29" spans="2:8">
      <c r="B29" s="328"/>
      <c r="C29" s="320"/>
      <c r="D29" s="315"/>
      <c r="E29" s="329"/>
      <c r="F29" s="323"/>
      <c r="G29" s="324"/>
      <c r="H29" s="321"/>
    </row>
    <row r="30" spans="2:8">
      <c r="B30" s="328"/>
      <c r="C30" s="320"/>
      <c r="D30" s="315"/>
      <c r="E30" s="329"/>
      <c r="F30" s="323"/>
      <c r="G30" s="324"/>
      <c r="H30" s="321"/>
    </row>
    <row r="31" spans="2:8">
      <c r="B31" s="330"/>
      <c r="C31" s="331"/>
      <c r="D31" s="330"/>
      <c r="E31" s="332"/>
      <c r="F31" s="333"/>
      <c r="G31" s="333"/>
      <c r="H31" s="321"/>
    </row>
    <row r="32" spans="2:8">
      <c r="B32" s="330"/>
      <c r="C32" s="331"/>
      <c r="D32" s="330"/>
      <c r="E32" s="332"/>
      <c r="F32" s="333"/>
      <c r="G32" s="333"/>
      <c r="H32" s="321"/>
    </row>
    <row r="33" spans="2:8">
      <c r="B33" s="330"/>
      <c r="C33" s="331"/>
      <c r="D33" s="330"/>
      <c r="E33" s="332"/>
      <c r="F33" s="333"/>
      <c r="G33" s="333"/>
      <c r="H33" s="321"/>
    </row>
    <row r="34" spans="2:8">
      <c r="B34" s="330"/>
      <c r="C34" s="331"/>
      <c r="D34" s="330"/>
      <c r="E34" s="332"/>
      <c r="F34" s="333"/>
      <c r="G34" s="333"/>
      <c r="H34" s="321"/>
    </row>
    <row r="35" spans="2:8">
      <c r="B35" s="330"/>
      <c r="C35" s="331"/>
      <c r="D35" s="330"/>
      <c r="E35" s="332"/>
      <c r="F35" s="333"/>
      <c r="G35" s="333"/>
      <c r="H35" s="321"/>
    </row>
    <row r="36" spans="2:8">
      <c r="B36" s="330"/>
      <c r="C36" s="331"/>
      <c r="D36" s="330"/>
      <c r="E36" s="332"/>
      <c r="F36" s="333"/>
      <c r="G36" s="333"/>
      <c r="H36" s="321"/>
    </row>
    <row r="37" spans="2:8">
      <c r="B37" s="330"/>
      <c r="C37" s="331"/>
      <c r="D37" s="330"/>
      <c r="E37" s="332"/>
      <c r="F37" s="333"/>
      <c r="G37" s="333"/>
      <c r="H37" s="321"/>
    </row>
    <row r="38" spans="2:8">
      <c r="B38" s="330"/>
      <c r="C38" s="331"/>
      <c r="D38" s="330"/>
      <c r="E38" s="332"/>
      <c r="F38" s="333"/>
      <c r="G38" s="333"/>
      <c r="H38" s="321"/>
    </row>
    <row r="39" spans="2:8">
      <c r="B39" s="330"/>
      <c r="C39" s="331"/>
      <c r="D39" s="330"/>
      <c r="E39" s="332"/>
      <c r="F39" s="333"/>
      <c r="G39" s="333"/>
      <c r="H39" s="321"/>
    </row>
    <row r="40" spans="2:8">
      <c r="B40" s="330"/>
      <c r="C40" s="331"/>
      <c r="D40" s="330"/>
      <c r="E40" s="332"/>
      <c r="F40" s="333"/>
      <c r="G40" s="333"/>
      <c r="H40" s="321"/>
    </row>
    <row r="41" spans="2:8">
      <c r="B41" s="330"/>
      <c r="C41" s="331"/>
      <c r="D41" s="330"/>
      <c r="E41" s="332"/>
      <c r="F41" s="333"/>
      <c r="G41" s="333"/>
      <c r="H41" s="321"/>
    </row>
    <row r="42" spans="2:8">
      <c r="B42" s="330"/>
      <c r="C42" s="331"/>
      <c r="D42" s="330"/>
      <c r="E42" s="332"/>
      <c r="F42" s="333"/>
      <c r="G42" s="333"/>
      <c r="H42" s="321"/>
    </row>
    <row r="43" spans="2:8">
      <c r="B43" s="330"/>
      <c r="C43" s="331"/>
      <c r="D43" s="330"/>
      <c r="E43" s="332"/>
      <c r="F43" s="333"/>
      <c r="G43" s="333"/>
      <c r="H43" s="321"/>
    </row>
    <row r="44" spans="2:8">
      <c r="B44" s="330"/>
      <c r="C44" s="331"/>
      <c r="D44" s="330"/>
      <c r="E44" s="332"/>
      <c r="F44" s="333"/>
      <c r="G44" s="333"/>
      <c r="H44" s="321"/>
    </row>
    <row r="45" spans="2:8">
      <c r="B45" s="330"/>
      <c r="C45" s="331"/>
      <c r="D45" s="330"/>
      <c r="E45" s="332"/>
      <c r="F45" s="333"/>
      <c r="G45" s="333"/>
      <c r="H45" s="321"/>
    </row>
    <row r="46" spans="2:8">
      <c r="B46" s="330"/>
      <c r="C46" s="331"/>
      <c r="D46" s="330"/>
      <c r="E46" s="332"/>
      <c r="F46" s="333"/>
      <c r="G46" s="333"/>
      <c r="H46" s="321"/>
    </row>
    <row r="47" spans="2:8">
      <c r="B47" s="330"/>
      <c r="C47" s="331"/>
      <c r="D47" s="330"/>
      <c r="E47" s="332"/>
      <c r="F47" s="333"/>
      <c r="G47" s="333"/>
      <c r="H47" s="321"/>
    </row>
    <row r="48" spans="2:8" ht="12.95">
      <c r="B48" s="330"/>
      <c r="C48" s="334"/>
      <c r="D48" s="330"/>
      <c r="E48" s="332"/>
      <c r="F48" s="333"/>
      <c r="G48" s="333"/>
      <c r="H48" s="321"/>
    </row>
    <row r="49" spans="2:8">
      <c r="B49" s="330"/>
      <c r="C49" s="331"/>
      <c r="D49" s="330"/>
      <c r="E49" s="332"/>
      <c r="F49" s="333"/>
      <c r="G49" s="333"/>
      <c r="H49" s="321"/>
    </row>
    <row r="50" spans="2:8">
      <c r="B50" s="330"/>
      <c r="C50" s="331"/>
      <c r="D50" s="330"/>
      <c r="E50" s="332"/>
      <c r="F50" s="333"/>
      <c r="G50" s="333"/>
      <c r="H50" s="321"/>
    </row>
    <row r="51" spans="2:8" ht="13.35" customHeight="1">
      <c r="B51" s="330"/>
      <c r="C51" s="331"/>
      <c r="D51" s="330"/>
      <c r="E51" s="332"/>
      <c r="F51" s="335"/>
      <c r="G51" s="335"/>
      <c r="H51" s="321"/>
    </row>
    <row r="52" spans="2:8" s="291" customFormat="1" ht="12.95">
      <c r="B52" s="336"/>
      <c r="C52" s="337"/>
      <c r="D52" s="336"/>
      <c r="E52" s="338"/>
      <c r="F52" s="339"/>
      <c r="G52" s="339"/>
      <c r="H52" s="340"/>
    </row>
    <row r="53" spans="2:8" ht="13.35" customHeight="1">
      <c r="B53" s="330"/>
      <c r="C53" s="331"/>
      <c r="D53" s="330"/>
      <c r="E53" s="332"/>
      <c r="F53" s="335"/>
      <c r="G53" s="335"/>
      <c r="H53" s="321"/>
    </row>
    <row r="54" spans="2:8">
      <c r="B54" s="330"/>
      <c r="C54" s="331"/>
      <c r="D54" s="330"/>
      <c r="E54" s="332"/>
      <c r="F54" s="333"/>
      <c r="G54" s="333"/>
      <c r="H54" s="321"/>
    </row>
    <row r="55" spans="2:8">
      <c r="B55" s="330"/>
      <c r="C55" s="331"/>
      <c r="D55" s="330"/>
      <c r="E55" s="332"/>
      <c r="F55" s="333"/>
      <c r="G55" s="333"/>
      <c r="H55" s="321"/>
    </row>
    <row r="56" spans="2:8">
      <c r="B56" s="330"/>
      <c r="C56" s="331"/>
      <c r="D56" s="330"/>
      <c r="E56" s="332"/>
      <c r="F56" s="333"/>
      <c r="G56" s="333"/>
      <c r="H56" s="321"/>
    </row>
    <row r="57" spans="2:8">
      <c r="B57" s="330"/>
      <c r="C57" s="331"/>
      <c r="D57" s="330"/>
      <c r="E57" s="332"/>
      <c r="F57" s="333"/>
      <c r="G57" s="333"/>
      <c r="H57" s="321"/>
    </row>
    <row r="58" spans="2:8">
      <c r="B58" s="330"/>
      <c r="C58" s="331"/>
      <c r="D58" s="330"/>
      <c r="E58" s="332"/>
      <c r="F58" s="333"/>
      <c r="G58" s="333"/>
      <c r="H58" s="321"/>
    </row>
    <row r="59" spans="2:8">
      <c r="B59" s="330"/>
      <c r="C59" s="331"/>
      <c r="D59" s="330"/>
      <c r="E59" s="332"/>
      <c r="F59" s="333"/>
      <c r="G59" s="333"/>
      <c r="H59" s="321"/>
    </row>
    <row r="60" spans="2:8" s="291" customFormat="1" ht="12.95">
      <c r="B60" s="336"/>
      <c r="C60" s="337"/>
      <c r="D60" s="336"/>
      <c r="E60" s="338"/>
      <c r="F60" s="339"/>
      <c r="G60" s="339"/>
      <c r="H60" s="340"/>
    </row>
    <row r="61" spans="2:8">
      <c r="B61" s="330"/>
      <c r="C61" s="341"/>
      <c r="D61" s="330"/>
      <c r="E61" s="332"/>
      <c r="F61" s="333"/>
      <c r="G61" s="333"/>
      <c r="H61" s="321"/>
    </row>
    <row r="62" spans="2:8">
      <c r="B62" s="330"/>
      <c r="C62" s="331"/>
      <c r="D62" s="330"/>
      <c r="E62" s="332"/>
      <c r="F62" s="333"/>
      <c r="G62" s="333"/>
      <c r="H62" s="321"/>
    </row>
    <row r="63" spans="2:8" ht="13.35" customHeight="1">
      <c r="B63" s="330"/>
      <c r="C63" s="331"/>
      <c r="D63" s="330"/>
      <c r="E63" s="332"/>
      <c r="F63" s="335"/>
      <c r="G63" s="335"/>
      <c r="H63" s="321"/>
    </row>
    <row r="64" spans="2:8">
      <c r="B64" s="330"/>
      <c r="C64" s="331"/>
      <c r="D64" s="330"/>
      <c r="E64" s="342"/>
      <c r="F64" s="333"/>
      <c r="G64" s="333"/>
      <c r="H64" s="321"/>
    </row>
    <row r="65" spans="2:8">
      <c r="B65" s="343"/>
      <c r="C65" s="344"/>
      <c r="D65" s="343"/>
      <c r="E65" s="345"/>
      <c r="F65" s="346"/>
      <c r="G65" s="346"/>
      <c r="H65" s="321"/>
    </row>
    <row r="66" spans="2:8" s="291" customFormat="1" ht="12.95">
      <c r="B66" s="347"/>
      <c r="C66" s="348"/>
      <c r="D66" s="349"/>
      <c r="E66" s="350"/>
      <c r="F66" s="527" t="s">
        <v>90</v>
      </c>
      <c r="G66" s="351"/>
      <c r="H66" s="340"/>
    </row>
    <row r="67" spans="2:8">
      <c r="C67" s="352"/>
      <c r="F67" s="353"/>
      <c r="G67" s="353"/>
    </row>
  </sheetData>
  <mergeCells count="1">
    <mergeCell ref="B1:G1"/>
  </mergeCells>
  <pageMargins left="0.74803149606299202" right="0.49803149600000002" top="0.98425196850393704" bottom="0.98425196850393704" header="0.511811023622047" footer="0.511811023622047"/>
  <pageSetup paperSize="9" scale="79" fitToHeight="3" orientation="portrait" r:id="rId1"/>
  <headerFooter alignWithMargins="0">
    <oddFooter>&amp;LBill No. &amp;A&amp;R&amp;A/&amp;P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77"/>
  <sheetViews>
    <sheetView view="pageBreakPreview" topLeftCell="A28" zoomScale="95" zoomScaleNormal="100" workbookViewId="0">
      <selection activeCell="F17" sqref="F17"/>
    </sheetView>
  </sheetViews>
  <sheetFormatPr defaultColWidth="9.28515625" defaultRowHeight="12.6"/>
  <cols>
    <col min="1" max="1" width="10.5703125" style="8" customWidth="1"/>
    <col min="2" max="2" width="10.5703125" style="9" customWidth="1"/>
    <col min="3" max="3" width="56.5703125" style="8" customWidth="1"/>
    <col min="4" max="4" width="8.5703125" style="9" customWidth="1"/>
    <col min="5" max="5" width="10.28515625" style="9" customWidth="1"/>
    <col min="6" max="6" width="14.5703125" style="221" customWidth="1"/>
    <col min="7" max="7" width="15.5703125" style="221" customWidth="1"/>
    <col min="8" max="8" width="15" style="8" customWidth="1"/>
    <col min="9" max="16384" width="9.28515625" style="8"/>
  </cols>
  <sheetData>
    <row r="1" spans="2:8" ht="20.25" customHeight="1">
      <c r="B1" s="573" t="s">
        <v>23</v>
      </c>
      <c r="C1" s="573"/>
      <c r="D1" s="573"/>
      <c r="E1" s="573"/>
      <c r="F1" s="573"/>
      <c r="G1" s="573"/>
      <c r="H1" s="222"/>
    </row>
    <row r="2" spans="2:8" ht="20.25" customHeight="1">
      <c r="B2" s="13" t="s">
        <v>24</v>
      </c>
      <c r="C2" s="14"/>
      <c r="D2" s="15"/>
      <c r="E2" s="15"/>
      <c r="F2" s="16"/>
      <c r="G2" s="16"/>
      <c r="H2" s="222"/>
    </row>
    <row r="3" spans="2:8" ht="20.25" customHeight="1">
      <c r="B3" s="528" t="s">
        <v>109</v>
      </c>
      <c r="C3" s="6"/>
      <c r="D3" s="17"/>
      <c r="E3" s="17"/>
      <c r="F3" s="223"/>
      <c r="G3" s="223"/>
      <c r="H3" s="224"/>
    </row>
    <row r="4" spans="2:8" ht="20.25" customHeight="1">
      <c r="B4" s="528" t="s">
        <v>110</v>
      </c>
      <c r="C4" s="6"/>
      <c r="D4" s="17"/>
      <c r="E4" s="17"/>
      <c r="F4" s="223"/>
      <c r="G4" s="223"/>
      <c r="H4" s="225"/>
    </row>
    <row r="5" spans="2:8" ht="13.35" customHeight="1">
      <c r="B5" s="17"/>
      <c r="C5" s="6"/>
      <c r="D5" s="17"/>
      <c r="E5" s="17"/>
      <c r="F5" s="226"/>
      <c r="G5" s="226"/>
      <c r="H5" s="227"/>
    </row>
    <row r="6" spans="2:8" s="5" customFormat="1" ht="12.95">
      <c r="B6" s="228" t="s">
        <v>27</v>
      </c>
      <c r="C6" s="229" t="s">
        <v>28</v>
      </c>
      <c r="D6" s="229" t="s">
        <v>29</v>
      </c>
      <c r="E6" s="230" t="s">
        <v>30</v>
      </c>
      <c r="F6" s="231" t="s">
        <v>31</v>
      </c>
      <c r="G6" s="232" t="s">
        <v>32</v>
      </c>
      <c r="H6" s="233"/>
    </row>
    <row r="7" spans="2:8" s="5" customFormat="1" ht="12.95">
      <c r="B7" s="234"/>
      <c r="C7" s="235"/>
      <c r="D7" s="236"/>
      <c r="E7" s="237"/>
      <c r="F7" s="238" t="s">
        <v>33</v>
      </c>
      <c r="G7" s="239" t="s">
        <v>33</v>
      </c>
      <c r="H7" s="233"/>
    </row>
    <row r="8" spans="2:8" ht="13.35" customHeight="1">
      <c r="B8" s="240"/>
      <c r="C8" s="241"/>
      <c r="D8" s="240"/>
      <c r="E8" s="240"/>
      <c r="F8" s="242"/>
      <c r="G8" s="242"/>
      <c r="H8" s="243"/>
    </row>
    <row r="9" spans="2:8" ht="12.95">
      <c r="B9" s="244"/>
      <c r="C9" s="245" t="s">
        <v>111</v>
      </c>
      <c r="D9" s="244"/>
      <c r="E9" s="244"/>
      <c r="F9" s="246"/>
      <c r="G9" s="246"/>
      <c r="H9" s="247"/>
    </row>
    <row r="10" spans="2:8">
      <c r="B10" s="244"/>
      <c r="C10" s="248"/>
      <c r="D10" s="244"/>
      <c r="E10" s="249"/>
      <c r="F10" s="250"/>
      <c r="G10" s="250"/>
      <c r="H10" s="251"/>
    </row>
    <row r="11" spans="2:8" ht="12.95">
      <c r="B11" s="244"/>
      <c r="C11" s="252" t="s">
        <v>112</v>
      </c>
      <c r="D11" s="244"/>
      <c r="E11" s="249"/>
      <c r="F11" s="250"/>
      <c r="G11" s="250"/>
      <c r="H11" s="251"/>
    </row>
    <row r="12" spans="2:8">
      <c r="B12" s="244"/>
      <c r="C12" s="248"/>
      <c r="D12" s="244"/>
      <c r="E12" s="249"/>
      <c r="F12" s="250"/>
      <c r="G12" s="250"/>
      <c r="H12" s="251"/>
    </row>
    <row r="13" spans="2:8">
      <c r="B13" s="244" t="s">
        <v>113</v>
      </c>
      <c r="C13" s="248" t="s">
        <v>114</v>
      </c>
      <c r="D13" s="244" t="s">
        <v>115</v>
      </c>
      <c r="E13" s="253">
        <v>1000</v>
      </c>
      <c r="F13" s="250"/>
      <c r="G13" s="250"/>
      <c r="H13" s="251"/>
    </row>
    <row r="14" spans="2:8">
      <c r="B14" s="529" t="s">
        <v>116</v>
      </c>
      <c r="C14" s="248" t="s">
        <v>117</v>
      </c>
      <c r="D14" s="244" t="s">
        <v>115</v>
      </c>
      <c r="E14" s="253">
        <v>2000</v>
      </c>
      <c r="F14" s="250"/>
      <c r="G14" s="250"/>
      <c r="H14" s="251"/>
    </row>
    <row r="15" spans="2:8">
      <c r="B15" s="529" t="s">
        <v>118</v>
      </c>
      <c r="C15" s="248" t="s">
        <v>119</v>
      </c>
      <c r="D15" s="244" t="s">
        <v>115</v>
      </c>
      <c r="E15" s="253">
        <v>2000</v>
      </c>
      <c r="F15" s="250"/>
      <c r="G15" s="250"/>
      <c r="H15" s="251"/>
    </row>
    <row r="16" spans="2:8">
      <c r="B16" s="529" t="s">
        <v>120</v>
      </c>
      <c r="C16" s="248" t="s">
        <v>121</v>
      </c>
      <c r="D16" s="244" t="s">
        <v>115</v>
      </c>
      <c r="E16" s="253">
        <v>2000</v>
      </c>
      <c r="F16" s="250"/>
      <c r="G16" s="250"/>
      <c r="H16" s="251"/>
    </row>
    <row r="17" spans="2:8">
      <c r="B17" s="529" t="s">
        <v>122</v>
      </c>
      <c r="C17" s="248" t="s">
        <v>123</v>
      </c>
      <c r="D17" s="244" t="s">
        <v>115</v>
      </c>
      <c r="E17" s="253">
        <v>1500</v>
      </c>
      <c r="F17" s="250"/>
      <c r="G17" s="250"/>
      <c r="H17" s="251"/>
    </row>
    <row r="18" spans="2:8">
      <c r="B18" s="529" t="s">
        <v>124</v>
      </c>
      <c r="C18" s="248" t="s">
        <v>125</v>
      </c>
      <c r="D18" s="244" t="s">
        <v>115</v>
      </c>
      <c r="E18" s="253">
        <v>1000</v>
      </c>
      <c r="F18" s="250"/>
      <c r="G18" s="250"/>
      <c r="H18" s="251"/>
    </row>
    <row r="19" spans="2:8">
      <c r="B19" s="529" t="s">
        <v>126</v>
      </c>
      <c r="C19" s="248" t="s">
        <v>127</v>
      </c>
      <c r="D19" s="244" t="s">
        <v>115</v>
      </c>
      <c r="E19" s="253">
        <v>500</v>
      </c>
      <c r="F19" s="250"/>
      <c r="G19" s="250"/>
      <c r="H19" s="251"/>
    </row>
    <row r="20" spans="2:8">
      <c r="B20" s="244"/>
      <c r="C20" s="248"/>
      <c r="D20" s="244"/>
      <c r="E20" s="253"/>
      <c r="F20" s="250"/>
      <c r="G20" s="250"/>
      <c r="H20" s="251"/>
    </row>
    <row r="21" spans="2:8" ht="12.95">
      <c r="B21" s="244"/>
      <c r="C21" s="252" t="s">
        <v>128</v>
      </c>
      <c r="D21" s="244"/>
      <c r="E21" s="253"/>
      <c r="F21" s="250"/>
      <c r="G21" s="250"/>
      <c r="H21" s="251"/>
    </row>
    <row r="22" spans="2:8">
      <c r="B22" s="244"/>
      <c r="C22" s="248"/>
      <c r="D22" s="244"/>
      <c r="E22" s="253"/>
      <c r="F22" s="250"/>
      <c r="G22" s="250"/>
      <c r="H22" s="251"/>
    </row>
    <row r="23" spans="2:8">
      <c r="B23" s="529" t="s">
        <v>129</v>
      </c>
      <c r="C23" s="248" t="s">
        <v>130</v>
      </c>
      <c r="D23" s="244" t="s">
        <v>131</v>
      </c>
      <c r="E23" s="253">
        <v>5</v>
      </c>
      <c r="F23" s="250"/>
      <c r="G23" s="250"/>
      <c r="H23" s="251"/>
    </row>
    <row r="24" spans="2:8">
      <c r="B24" s="529" t="s">
        <v>132</v>
      </c>
      <c r="C24" s="248" t="s">
        <v>133</v>
      </c>
      <c r="D24" s="244" t="s">
        <v>134</v>
      </c>
      <c r="E24" s="253">
        <v>200</v>
      </c>
      <c r="F24" s="250"/>
      <c r="G24" s="250"/>
      <c r="H24" s="251"/>
    </row>
    <row r="25" spans="2:8">
      <c r="B25" s="529" t="s">
        <v>135</v>
      </c>
      <c r="C25" s="248" t="s">
        <v>136</v>
      </c>
      <c r="D25" s="244" t="s">
        <v>134</v>
      </c>
      <c r="E25" s="253">
        <v>500</v>
      </c>
      <c r="F25" s="250"/>
      <c r="G25" s="250"/>
      <c r="H25" s="251"/>
    </row>
    <row r="26" spans="2:8">
      <c r="B26" s="529" t="s">
        <v>137</v>
      </c>
      <c r="C26" s="248" t="s">
        <v>138</v>
      </c>
      <c r="D26" s="244" t="s">
        <v>139</v>
      </c>
      <c r="E26" s="253">
        <v>1500</v>
      </c>
      <c r="F26" s="250"/>
      <c r="G26" s="250"/>
      <c r="H26" s="251"/>
    </row>
    <row r="27" spans="2:8">
      <c r="B27" s="529" t="s">
        <v>140</v>
      </c>
      <c r="C27" s="248" t="s">
        <v>141</v>
      </c>
      <c r="D27" s="244" t="s">
        <v>134</v>
      </c>
      <c r="E27" s="253">
        <v>300</v>
      </c>
      <c r="F27" s="250"/>
      <c r="G27" s="250"/>
      <c r="H27" s="251"/>
    </row>
    <row r="28" spans="2:8">
      <c r="B28" s="529" t="s">
        <v>142</v>
      </c>
      <c r="C28" s="248" t="s">
        <v>143</v>
      </c>
      <c r="D28" s="244" t="s">
        <v>134</v>
      </c>
      <c r="E28" s="253">
        <v>300</v>
      </c>
      <c r="F28" s="250"/>
      <c r="G28" s="250"/>
      <c r="H28" s="251"/>
    </row>
    <row r="29" spans="2:8">
      <c r="B29" s="529" t="s">
        <v>144</v>
      </c>
      <c r="C29" s="248" t="s">
        <v>145</v>
      </c>
      <c r="D29" s="254" t="s">
        <v>62</v>
      </c>
      <c r="E29" s="249">
        <v>4000</v>
      </c>
      <c r="F29" s="250"/>
      <c r="G29" s="250"/>
      <c r="H29" s="251"/>
    </row>
    <row r="30" spans="2:8">
      <c r="B30" s="244" t="s">
        <v>146</v>
      </c>
      <c r="C30" s="248" t="s">
        <v>147</v>
      </c>
      <c r="D30" s="244" t="s">
        <v>148</v>
      </c>
      <c r="E30" s="253">
        <v>200</v>
      </c>
      <c r="F30" s="250"/>
      <c r="G30" s="250"/>
      <c r="H30" s="251"/>
    </row>
    <row r="31" spans="2:8">
      <c r="B31" s="244" t="s">
        <v>149</v>
      </c>
      <c r="C31" s="248" t="s">
        <v>150</v>
      </c>
      <c r="D31" s="244" t="s">
        <v>148</v>
      </c>
      <c r="E31" s="253">
        <v>200</v>
      </c>
      <c r="F31" s="250"/>
      <c r="G31" s="250"/>
      <c r="H31" s="251"/>
    </row>
    <row r="32" spans="2:8">
      <c r="B32" s="244" t="s">
        <v>151</v>
      </c>
      <c r="C32" s="248" t="s">
        <v>152</v>
      </c>
      <c r="D32" s="244" t="s">
        <v>153</v>
      </c>
      <c r="E32" s="253">
        <v>1000</v>
      </c>
      <c r="F32" s="250"/>
      <c r="G32" s="250"/>
      <c r="H32" s="251"/>
    </row>
    <row r="33" spans="2:8">
      <c r="B33" s="244" t="s">
        <v>154</v>
      </c>
      <c r="C33" s="248" t="s">
        <v>155</v>
      </c>
      <c r="D33" s="244" t="s">
        <v>134</v>
      </c>
      <c r="E33" s="253">
        <v>10</v>
      </c>
      <c r="F33" s="250"/>
      <c r="G33" s="250"/>
      <c r="H33" s="251"/>
    </row>
    <row r="34" spans="2:8">
      <c r="B34" s="244" t="s">
        <v>156</v>
      </c>
      <c r="C34" s="248" t="s">
        <v>157</v>
      </c>
      <c r="D34" s="244" t="s">
        <v>134</v>
      </c>
      <c r="E34" s="253">
        <v>10</v>
      </c>
      <c r="F34" s="250"/>
      <c r="G34" s="250"/>
      <c r="H34" s="251"/>
    </row>
    <row r="35" spans="2:8">
      <c r="B35" s="244" t="s">
        <v>158</v>
      </c>
      <c r="C35" s="248" t="s">
        <v>159</v>
      </c>
      <c r="D35" s="244"/>
      <c r="E35" s="253"/>
      <c r="F35" s="250"/>
      <c r="G35" s="250"/>
      <c r="H35" s="251"/>
    </row>
    <row r="36" spans="2:8">
      <c r="B36" s="244" t="s">
        <v>160</v>
      </c>
      <c r="C36" s="248" t="s">
        <v>161</v>
      </c>
      <c r="D36" s="244" t="s">
        <v>153</v>
      </c>
      <c r="E36" s="253">
        <v>500</v>
      </c>
      <c r="F36" s="250"/>
      <c r="G36" s="250"/>
      <c r="H36" s="251"/>
    </row>
    <row r="37" spans="2:8">
      <c r="B37" s="244"/>
      <c r="C37" s="248" t="s">
        <v>159</v>
      </c>
      <c r="D37" s="244"/>
      <c r="E37" s="253"/>
      <c r="F37" s="250"/>
      <c r="G37" s="250"/>
      <c r="H37" s="251"/>
    </row>
    <row r="38" spans="2:8">
      <c r="B38" s="529" t="s">
        <v>162</v>
      </c>
      <c r="C38" s="248" t="s">
        <v>163</v>
      </c>
      <c r="D38" s="244" t="s">
        <v>153</v>
      </c>
      <c r="E38" s="253">
        <v>400</v>
      </c>
      <c r="F38" s="250"/>
      <c r="G38" s="250"/>
      <c r="H38" s="251"/>
    </row>
    <row r="39" spans="2:8">
      <c r="B39" s="529" t="s">
        <v>164</v>
      </c>
      <c r="C39" s="248" t="s">
        <v>165</v>
      </c>
      <c r="D39" s="244" t="s">
        <v>148</v>
      </c>
      <c r="E39" s="253">
        <v>400</v>
      </c>
      <c r="F39" s="250"/>
      <c r="G39" s="250"/>
      <c r="H39" s="251"/>
    </row>
    <row r="40" spans="2:8">
      <c r="B40" s="529" t="s">
        <v>166</v>
      </c>
      <c r="C40" s="248" t="s">
        <v>167</v>
      </c>
      <c r="D40" s="244" t="s">
        <v>134</v>
      </c>
      <c r="E40" s="253">
        <v>600</v>
      </c>
      <c r="F40" s="250"/>
      <c r="G40" s="250"/>
      <c r="H40" s="251"/>
    </row>
    <row r="41" spans="2:8">
      <c r="B41" s="529" t="s">
        <v>168</v>
      </c>
      <c r="C41" s="248" t="s">
        <v>169</v>
      </c>
      <c r="D41" s="244" t="s">
        <v>134</v>
      </c>
      <c r="E41" s="253">
        <v>400</v>
      </c>
      <c r="F41" s="250"/>
      <c r="G41" s="250"/>
      <c r="H41" s="251"/>
    </row>
    <row r="42" spans="2:8">
      <c r="B42" s="244"/>
      <c r="C42" s="248"/>
      <c r="D42" s="244"/>
      <c r="E42" s="253"/>
      <c r="F42" s="250"/>
      <c r="G42" s="250"/>
      <c r="H42" s="251"/>
    </row>
    <row r="43" spans="2:8" ht="12.95">
      <c r="B43" s="244"/>
      <c r="C43" s="255" t="s">
        <v>170</v>
      </c>
      <c r="D43" s="244"/>
      <c r="E43" s="253"/>
      <c r="F43" s="250"/>
      <c r="G43" s="250"/>
      <c r="H43" s="251"/>
    </row>
    <row r="44" spans="2:8">
      <c r="B44" s="244"/>
      <c r="C44" s="248"/>
      <c r="D44" s="244"/>
      <c r="E44" s="253"/>
      <c r="F44" s="250"/>
      <c r="G44" s="250"/>
      <c r="H44" s="251"/>
    </row>
    <row r="45" spans="2:8">
      <c r="B45" s="529" t="s">
        <v>171</v>
      </c>
      <c r="C45" s="248" t="s">
        <v>172</v>
      </c>
      <c r="D45" s="244" t="s">
        <v>115</v>
      </c>
      <c r="E45" s="253">
        <v>100</v>
      </c>
      <c r="F45" s="250"/>
      <c r="G45" s="250"/>
      <c r="H45" s="251"/>
    </row>
    <row r="46" spans="2:8" ht="13.35" customHeight="1">
      <c r="B46" s="244"/>
      <c r="C46" s="248"/>
      <c r="D46" s="244"/>
      <c r="E46" s="253"/>
      <c r="F46" s="246"/>
      <c r="G46" s="246"/>
      <c r="H46" s="251"/>
    </row>
    <row r="47" spans="2:8" s="6" customFormat="1" ht="12.95">
      <c r="B47" s="256"/>
      <c r="C47" s="245" t="s">
        <v>173</v>
      </c>
      <c r="D47" s="256"/>
      <c r="E47" s="257"/>
      <c r="F47" s="258"/>
      <c r="G47" s="258"/>
      <c r="H47" s="259"/>
    </row>
    <row r="48" spans="2:8" ht="13.35" customHeight="1">
      <c r="B48" s="244"/>
      <c r="C48" s="248"/>
      <c r="D48" s="244"/>
      <c r="E48" s="253"/>
      <c r="F48" s="246"/>
      <c r="G48" s="246"/>
      <c r="H48" s="251"/>
    </row>
    <row r="49" spans="2:8">
      <c r="B49" s="529" t="s">
        <v>174</v>
      </c>
      <c r="C49" s="248" t="s">
        <v>175</v>
      </c>
      <c r="D49" s="244" t="s">
        <v>115</v>
      </c>
      <c r="E49" s="253">
        <v>100</v>
      </c>
      <c r="F49" s="250"/>
      <c r="G49" s="250"/>
      <c r="H49" s="251"/>
    </row>
    <row r="50" spans="2:8">
      <c r="B50" s="529" t="s">
        <v>176</v>
      </c>
      <c r="C50" s="248" t="s">
        <v>177</v>
      </c>
      <c r="D50" s="244" t="s">
        <v>115</v>
      </c>
      <c r="E50" s="253">
        <v>100</v>
      </c>
      <c r="F50" s="250"/>
      <c r="G50" s="250"/>
      <c r="H50" s="251"/>
    </row>
    <row r="51" spans="2:8">
      <c r="B51" s="244"/>
      <c r="C51" s="248"/>
      <c r="D51" s="244"/>
      <c r="E51" s="253"/>
      <c r="F51" s="250"/>
      <c r="G51" s="250"/>
      <c r="H51" s="251"/>
    </row>
    <row r="52" spans="2:8" s="6" customFormat="1" ht="12.95">
      <c r="B52" s="256"/>
      <c r="C52" s="245" t="s">
        <v>178</v>
      </c>
      <c r="D52" s="256"/>
      <c r="E52" s="257"/>
      <c r="F52" s="258"/>
      <c r="G52" s="258"/>
      <c r="H52" s="259"/>
    </row>
    <row r="53" spans="2:8" s="6" customFormat="1" ht="12.95">
      <c r="B53" s="256"/>
      <c r="C53" s="245"/>
      <c r="D53" s="256"/>
      <c r="E53" s="257"/>
      <c r="F53" s="258"/>
      <c r="G53" s="258"/>
      <c r="H53" s="259"/>
    </row>
    <row r="54" spans="2:8">
      <c r="B54" s="529" t="s">
        <v>179</v>
      </c>
      <c r="C54" s="248" t="s">
        <v>180</v>
      </c>
      <c r="D54" s="244" t="s">
        <v>115</v>
      </c>
      <c r="E54" s="253">
        <v>100</v>
      </c>
      <c r="F54" s="250"/>
      <c r="G54" s="250"/>
      <c r="H54" s="251"/>
    </row>
    <row r="55" spans="2:8">
      <c r="B55" s="529" t="s">
        <v>181</v>
      </c>
      <c r="C55" s="248" t="s">
        <v>182</v>
      </c>
      <c r="D55" s="244" t="s">
        <v>115</v>
      </c>
      <c r="E55" s="253">
        <v>100</v>
      </c>
      <c r="F55" s="250"/>
      <c r="G55" s="250"/>
      <c r="H55" s="251"/>
    </row>
    <row r="56" spans="2:8">
      <c r="B56" s="244"/>
      <c r="C56" s="248"/>
      <c r="D56" s="244"/>
      <c r="E56" s="253"/>
      <c r="F56" s="250"/>
      <c r="G56" s="250"/>
      <c r="H56" s="251"/>
    </row>
    <row r="57" spans="2:8" s="6" customFormat="1" ht="12.95">
      <c r="B57" s="256"/>
      <c r="C57" s="245" t="s">
        <v>183</v>
      </c>
      <c r="D57" s="256"/>
      <c r="E57" s="257"/>
      <c r="F57" s="258"/>
      <c r="G57" s="258"/>
      <c r="H57" s="259"/>
    </row>
    <row r="58" spans="2:8">
      <c r="B58" s="244"/>
      <c r="C58" s="260"/>
      <c r="D58" s="244"/>
      <c r="E58" s="253"/>
      <c r="F58" s="250"/>
      <c r="G58" s="250"/>
      <c r="H58" s="251"/>
    </row>
    <row r="59" spans="2:8">
      <c r="B59" s="529" t="s">
        <v>184</v>
      </c>
      <c r="C59" s="248" t="s">
        <v>185</v>
      </c>
      <c r="D59" s="244" t="s">
        <v>115</v>
      </c>
      <c r="E59" s="253">
        <v>100</v>
      </c>
      <c r="F59" s="250"/>
      <c r="G59" s="250"/>
      <c r="H59" s="251"/>
    </row>
    <row r="60" spans="2:8">
      <c r="B60" s="244"/>
      <c r="C60" s="248"/>
      <c r="D60" s="244"/>
      <c r="E60" s="253"/>
      <c r="F60" s="250"/>
      <c r="G60" s="250"/>
      <c r="H60" s="251"/>
    </row>
    <row r="61" spans="2:8">
      <c r="B61" s="244"/>
      <c r="C61" s="248"/>
      <c r="D61" s="244"/>
      <c r="E61" s="253"/>
      <c r="F61" s="250"/>
      <c r="G61" s="250"/>
      <c r="H61" s="251"/>
    </row>
    <row r="62" spans="2:8" ht="13.35" customHeight="1">
      <c r="B62" s="244"/>
      <c r="C62" s="248"/>
      <c r="D62" s="244"/>
      <c r="E62" s="249"/>
      <c r="F62" s="246"/>
      <c r="G62" s="246"/>
      <c r="H62" s="251"/>
    </row>
    <row r="63" spans="2:8">
      <c r="B63" s="244"/>
      <c r="C63" s="248"/>
      <c r="D63" s="244"/>
      <c r="E63" s="249"/>
      <c r="F63" s="250"/>
      <c r="G63" s="250"/>
      <c r="H63" s="251"/>
    </row>
    <row r="64" spans="2:8" ht="12.95">
      <c r="B64" s="261"/>
      <c r="C64" s="262"/>
      <c r="D64" s="261"/>
      <c r="E64" s="263"/>
      <c r="F64" s="264"/>
      <c r="G64" s="264"/>
      <c r="H64" s="251"/>
    </row>
    <row r="65" spans="2:8" s="6" customFormat="1" ht="12.95">
      <c r="B65" s="265"/>
      <c r="C65" s="266"/>
      <c r="D65" s="267"/>
      <c r="E65" s="249"/>
      <c r="F65" s="268" t="s">
        <v>57</v>
      </c>
      <c r="G65" s="269">
        <f>SUM(G8:G64)</f>
        <v>0</v>
      </c>
      <c r="H65" s="259"/>
    </row>
    <row r="66" spans="2:8" ht="12.95">
      <c r="B66" s="244"/>
      <c r="C66" s="248"/>
      <c r="D66" s="244"/>
      <c r="E66" s="257"/>
      <c r="F66" s="250"/>
      <c r="G66" s="250"/>
      <c r="H66" s="251"/>
    </row>
    <row r="67" spans="2:8" s="6" customFormat="1" ht="12.95">
      <c r="B67" s="256"/>
      <c r="C67" s="245" t="s">
        <v>186</v>
      </c>
      <c r="D67" s="256"/>
      <c r="E67" s="253"/>
      <c r="F67" s="258"/>
      <c r="G67" s="258"/>
      <c r="H67" s="259"/>
    </row>
    <row r="68" spans="2:8" ht="13.35" customHeight="1">
      <c r="B68" s="244"/>
      <c r="C68" s="248"/>
      <c r="D68" s="244"/>
      <c r="E68" s="253"/>
      <c r="F68" s="246"/>
      <c r="G68" s="246"/>
      <c r="H68" s="251"/>
    </row>
    <row r="69" spans="2:8" ht="14.45">
      <c r="B69" s="529" t="s">
        <v>187</v>
      </c>
      <c r="C69" s="530" t="s">
        <v>188</v>
      </c>
      <c r="D69" s="244" t="s">
        <v>115</v>
      </c>
      <c r="E69" s="253">
        <v>100</v>
      </c>
      <c r="F69" s="250"/>
      <c r="G69" s="250"/>
      <c r="H69" s="251"/>
    </row>
    <row r="70" spans="2:8" ht="14.45">
      <c r="B70" s="529" t="s">
        <v>189</v>
      </c>
      <c r="C70" s="530" t="s">
        <v>190</v>
      </c>
      <c r="D70" s="244" t="s">
        <v>115</v>
      </c>
      <c r="E70" s="253">
        <v>100</v>
      </c>
      <c r="F70" s="250"/>
      <c r="G70" s="250"/>
      <c r="H70" s="251"/>
    </row>
    <row r="71" spans="2:8" ht="17.25" customHeight="1">
      <c r="B71" s="529" t="s">
        <v>191</v>
      </c>
      <c r="C71" s="530" t="s">
        <v>192</v>
      </c>
      <c r="D71" s="244" t="s">
        <v>115</v>
      </c>
      <c r="E71" s="253">
        <v>100</v>
      </c>
      <c r="F71" s="250"/>
      <c r="G71" s="250"/>
      <c r="H71" s="251"/>
    </row>
    <row r="72" spans="2:8" ht="14.25" customHeight="1">
      <c r="B72" s="244"/>
      <c r="C72" s="248"/>
      <c r="D72" s="244"/>
      <c r="E72" s="253"/>
      <c r="F72" s="250"/>
      <c r="G72" s="250"/>
      <c r="H72" s="251"/>
    </row>
    <row r="73" spans="2:8" s="6" customFormat="1" ht="12.95">
      <c r="B73" s="256"/>
      <c r="C73" s="245" t="s">
        <v>193</v>
      </c>
      <c r="D73" s="256"/>
      <c r="E73" s="257"/>
      <c r="F73" s="270"/>
      <c r="G73" s="270"/>
      <c r="H73" s="259"/>
    </row>
    <row r="74" spans="2:8" ht="13.35" customHeight="1">
      <c r="B74" s="244"/>
      <c r="C74" s="248"/>
      <c r="D74" s="244"/>
      <c r="E74" s="253"/>
      <c r="F74" s="246"/>
      <c r="G74" s="246"/>
      <c r="H74" s="251"/>
    </row>
    <row r="75" spans="2:8">
      <c r="B75" s="529" t="s">
        <v>194</v>
      </c>
      <c r="C75" s="248" t="s">
        <v>195</v>
      </c>
      <c r="D75" s="244" t="s">
        <v>115</v>
      </c>
      <c r="E75" s="253">
        <v>100</v>
      </c>
      <c r="F75" s="250"/>
      <c r="G75" s="250"/>
      <c r="H75" s="251"/>
    </row>
    <row r="76" spans="2:8">
      <c r="B76" s="529" t="s">
        <v>196</v>
      </c>
      <c r="C76" s="248" t="s">
        <v>197</v>
      </c>
      <c r="D76" s="244"/>
      <c r="E76" s="253"/>
      <c r="F76" s="250"/>
      <c r="G76" s="250"/>
      <c r="H76" s="251"/>
    </row>
    <row r="77" spans="2:8">
      <c r="B77" s="244"/>
      <c r="C77" s="248" t="s">
        <v>198</v>
      </c>
      <c r="D77" s="244" t="s">
        <v>115</v>
      </c>
      <c r="E77" s="253">
        <v>100</v>
      </c>
      <c r="F77" s="250"/>
      <c r="G77" s="250"/>
      <c r="H77" s="251"/>
    </row>
    <row r="78" spans="2:8">
      <c r="B78" s="244"/>
      <c r="C78" s="248" t="s">
        <v>199</v>
      </c>
      <c r="D78" s="244" t="s">
        <v>115</v>
      </c>
      <c r="E78" s="253">
        <v>100</v>
      </c>
      <c r="F78" s="250"/>
      <c r="G78" s="250"/>
      <c r="H78" s="251"/>
    </row>
    <row r="79" spans="2:8">
      <c r="B79" s="244"/>
      <c r="C79" s="248" t="s">
        <v>200</v>
      </c>
      <c r="D79" s="244" t="s">
        <v>115</v>
      </c>
      <c r="E79" s="253">
        <v>100</v>
      </c>
      <c r="F79" s="250"/>
      <c r="G79" s="250"/>
      <c r="H79" s="251"/>
    </row>
    <row r="80" spans="2:8">
      <c r="B80" s="244"/>
      <c r="C80" s="248"/>
      <c r="D80" s="244"/>
      <c r="E80" s="253"/>
      <c r="F80" s="250"/>
      <c r="G80" s="250"/>
      <c r="H80" s="251"/>
    </row>
    <row r="81" spans="2:8" s="6" customFormat="1" ht="12.95">
      <c r="B81" s="256"/>
      <c r="C81" s="245" t="s">
        <v>201</v>
      </c>
      <c r="D81" s="256"/>
      <c r="E81" s="257"/>
      <c r="F81" s="258"/>
      <c r="G81" s="258"/>
      <c r="H81" s="259"/>
    </row>
    <row r="82" spans="2:8">
      <c r="B82" s="244"/>
      <c r="C82" s="248"/>
      <c r="D82" s="244"/>
      <c r="E82" s="253"/>
      <c r="F82" s="250"/>
      <c r="G82" s="250"/>
      <c r="H82" s="251"/>
    </row>
    <row r="83" spans="2:8">
      <c r="B83" s="529" t="s">
        <v>202</v>
      </c>
      <c r="C83" s="248" t="s">
        <v>203</v>
      </c>
      <c r="D83" s="244" t="s">
        <v>115</v>
      </c>
      <c r="E83" s="253">
        <v>100</v>
      </c>
      <c r="F83" s="250"/>
      <c r="G83" s="250"/>
      <c r="H83" s="251"/>
    </row>
    <row r="84" spans="2:8">
      <c r="B84" s="529" t="s">
        <v>204</v>
      </c>
      <c r="C84" s="248" t="s">
        <v>205</v>
      </c>
      <c r="D84" s="244" t="s">
        <v>115</v>
      </c>
      <c r="E84" s="253">
        <v>100</v>
      </c>
      <c r="F84" s="250"/>
      <c r="G84" s="250"/>
      <c r="H84" s="251"/>
    </row>
    <row r="85" spans="2:8">
      <c r="B85" s="244"/>
      <c r="C85" s="248"/>
      <c r="D85" s="244"/>
      <c r="E85" s="253"/>
      <c r="F85" s="250"/>
      <c r="G85" s="250"/>
      <c r="H85" s="251"/>
    </row>
    <row r="86" spans="2:8" s="6" customFormat="1" ht="12.95">
      <c r="B86" s="256"/>
      <c r="C86" s="245" t="s">
        <v>206</v>
      </c>
      <c r="D86" s="256"/>
      <c r="E86" s="257"/>
      <c r="F86" s="258"/>
      <c r="G86" s="258"/>
      <c r="H86" s="259"/>
    </row>
    <row r="87" spans="2:8">
      <c r="B87" s="244"/>
      <c r="C87" s="248"/>
      <c r="D87" s="244"/>
      <c r="E87" s="253"/>
      <c r="F87" s="250"/>
      <c r="G87" s="250"/>
      <c r="H87" s="251"/>
    </row>
    <row r="88" spans="2:8">
      <c r="B88" s="529" t="s">
        <v>207</v>
      </c>
      <c r="C88" s="248" t="s">
        <v>208</v>
      </c>
      <c r="D88" s="244" t="s">
        <v>115</v>
      </c>
      <c r="E88" s="253">
        <v>100</v>
      </c>
      <c r="F88" s="250"/>
      <c r="G88" s="250"/>
      <c r="H88" s="251"/>
    </row>
    <row r="89" spans="2:8">
      <c r="B89" s="244"/>
      <c r="C89" s="248"/>
      <c r="D89" s="244"/>
      <c r="E89" s="253"/>
      <c r="F89" s="250"/>
      <c r="G89" s="250"/>
      <c r="H89" s="251"/>
    </row>
    <row r="90" spans="2:8" s="6" customFormat="1" ht="12.95">
      <c r="B90" s="256"/>
      <c r="C90" s="245" t="s">
        <v>209</v>
      </c>
      <c r="D90" s="256"/>
      <c r="E90" s="257"/>
      <c r="F90" s="258"/>
      <c r="G90" s="258"/>
      <c r="H90" s="271"/>
    </row>
    <row r="91" spans="2:8" s="6" customFormat="1" ht="12.95">
      <c r="B91" s="256"/>
      <c r="C91" s="245"/>
      <c r="D91" s="256"/>
      <c r="E91" s="257"/>
      <c r="F91" s="258"/>
      <c r="G91" s="258"/>
      <c r="H91" s="271"/>
    </row>
    <row r="92" spans="2:8">
      <c r="B92" s="529" t="s">
        <v>210</v>
      </c>
      <c r="C92" s="248" t="s">
        <v>211</v>
      </c>
      <c r="D92" s="244" t="s">
        <v>115</v>
      </c>
      <c r="E92" s="253">
        <v>100</v>
      </c>
      <c r="F92" s="250"/>
      <c r="G92" s="250"/>
      <c r="H92" s="251"/>
    </row>
    <row r="93" spans="2:8">
      <c r="B93" s="244"/>
      <c r="C93" s="248"/>
      <c r="D93" s="244"/>
      <c r="E93" s="253"/>
      <c r="F93" s="250"/>
      <c r="G93" s="250"/>
      <c r="H93" s="251"/>
    </row>
    <row r="94" spans="2:8" s="6" customFormat="1" ht="12.95">
      <c r="B94" s="256"/>
      <c r="C94" s="245" t="s">
        <v>212</v>
      </c>
      <c r="D94" s="256"/>
      <c r="E94" s="257"/>
      <c r="F94" s="258"/>
      <c r="G94" s="258"/>
      <c r="H94" s="259"/>
    </row>
    <row r="95" spans="2:8">
      <c r="B95" s="244"/>
      <c r="C95" s="260"/>
      <c r="D95" s="244"/>
      <c r="E95" s="253"/>
      <c r="F95" s="250"/>
      <c r="G95" s="250"/>
      <c r="H95" s="251"/>
    </row>
    <row r="96" spans="2:8">
      <c r="B96" s="529" t="s">
        <v>213</v>
      </c>
      <c r="C96" s="248" t="s">
        <v>214</v>
      </c>
      <c r="D96" s="244"/>
      <c r="E96" s="253"/>
      <c r="F96" s="250"/>
      <c r="G96" s="250"/>
      <c r="H96" s="251"/>
    </row>
    <row r="97" spans="2:8">
      <c r="B97" s="244"/>
      <c r="C97" s="248" t="s">
        <v>215</v>
      </c>
      <c r="D97" s="244" t="s">
        <v>115</v>
      </c>
      <c r="E97" s="253">
        <v>100</v>
      </c>
      <c r="F97" s="250"/>
      <c r="G97" s="250"/>
      <c r="H97" s="251"/>
    </row>
    <row r="98" spans="2:8">
      <c r="B98" s="244"/>
      <c r="C98" s="248"/>
      <c r="D98" s="244"/>
      <c r="E98" s="253"/>
      <c r="F98" s="250"/>
      <c r="G98" s="250"/>
      <c r="H98" s="251"/>
    </row>
    <row r="99" spans="2:8">
      <c r="B99" s="529" t="s">
        <v>216</v>
      </c>
      <c r="C99" s="248" t="s">
        <v>217</v>
      </c>
      <c r="D99" s="244"/>
      <c r="E99" s="253"/>
      <c r="F99" s="250"/>
      <c r="G99" s="250"/>
      <c r="H99" s="251"/>
    </row>
    <row r="100" spans="2:8">
      <c r="B100" s="244"/>
      <c r="C100" s="248" t="s">
        <v>218</v>
      </c>
      <c r="D100" s="244" t="s">
        <v>115</v>
      </c>
      <c r="E100" s="253">
        <v>100</v>
      </c>
      <c r="F100" s="250"/>
      <c r="G100" s="250"/>
      <c r="H100" s="251"/>
    </row>
    <row r="101" spans="2:8">
      <c r="B101" s="244"/>
      <c r="C101" s="248"/>
      <c r="D101" s="244"/>
      <c r="E101" s="253"/>
      <c r="F101" s="250"/>
      <c r="G101" s="250"/>
      <c r="H101" s="251"/>
    </row>
    <row r="102" spans="2:8" s="6" customFormat="1" ht="12.95">
      <c r="B102" s="256"/>
      <c r="C102" s="245" t="s">
        <v>219</v>
      </c>
      <c r="D102" s="256"/>
      <c r="E102" s="257"/>
      <c r="F102" s="258"/>
      <c r="G102" s="258"/>
      <c r="H102" s="259"/>
    </row>
    <row r="103" spans="2:8">
      <c r="B103" s="244"/>
      <c r="C103" s="260"/>
      <c r="D103" s="244"/>
      <c r="E103" s="253"/>
      <c r="F103" s="250"/>
      <c r="G103" s="250"/>
      <c r="H103" s="251"/>
    </row>
    <row r="104" spans="2:8">
      <c r="B104" s="529" t="s">
        <v>220</v>
      </c>
      <c r="C104" s="248" t="s">
        <v>221</v>
      </c>
      <c r="D104" s="244" t="s">
        <v>115</v>
      </c>
      <c r="E104" s="253">
        <v>200</v>
      </c>
      <c r="F104" s="250"/>
      <c r="G104" s="250"/>
      <c r="H104" s="251"/>
    </row>
    <row r="105" spans="2:8">
      <c r="B105" s="529" t="s">
        <v>222</v>
      </c>
      <c r="C105" s="248" t="s">
        <v>223</v>
      </c>
      <c r="D105" s="244" t="s">
        <v>115</v>
      </c>
      <c r="E105" s="253">
        <v>200</v>
      </c>
      <c r="F105" s="250"/>
      <c r="G105" s="250"/>
      <c r="H105" s="251"/>
    </row>
    <row r="106" spans="2:8">
      <c r="B106" s="244"/>
      <c r="C106" s="248"/>
      <c r="D106" s="244"/>
      <c r="E106" s="253"/>
      <c r="F106" s="250"/>
      <c r="G106" s="250"/>
      <c r="H106" s="251"/>
    </row>
    <row r="107" spans="2:8" s="6" customFormat="1" ht="12.95">
      <c r="B107" s="256"/>
      <c r="C107" s="245" t="s">
        <v>224</v>
      </c>
      <c r="D107" s="256"/>
      <c r="E107" s="257"/>
      <c r="F107" s="258"/>
      <c r="G107" s="258"/>
      <c r="H107" s="259"/>
    </row>
    <row r="108" spans="2:8">
      <c r="B108" s="244"/>
      <c r="C108" s="260"/>
      <c r="D108" s="244"/>
      <c r="E108" s="253"/>
      <c r="F108" s="250"/>
      <c r="G108" s="250"/>
      <c r="H108" s="251"/>
    </row>
    <row r="109" spans="2:8">
      <c r="B109" s="529" t="s">
        <v>225</v>
      </c>
      <c r="C109" s="248" t="s">
        <v>226</v>
      </c>
      <c r="D109" s="244" t="s">
        <v>115</v>
      </c>
      <c r="E109" s="253">
        <v>200</v>
      </c>
      <c r="F109" s="250"/>
      <c r="G109" s="250"/>
      <c r="H109" s="251"/>
    </row>
    <row r="110" spans="2:8">
      <c r="B110" s="244"/>
      <c r="C110" s="248"/>
      <c r="D110" s="244"/>
      <c r="E110" s="253"/>
      <c r="F110" s="250"/>
      <c r="G110" s="250"/>
      <c r="H110" s="251"/>
    </row>
    <row r="111" spans="2:8">
      <c r="B111" s="244"/>
      <c r="C111" s="248"/>
      <c r="D111" s="244"/>
      <c r="E111" s="253"/>
      <c r="F111" s="250"/>
      <c r="G111" s="250"/>
      <c r="H111" s="251"/>
    </row>
    <row r="112" spans="2:8">
      <c r="B112" s="244"/>
      <c r="C112" s="248"/>
      <c r="D112" s="244"/>
      <c r="E112" s="253"/>
      <c r="F112" s="250"/>
      <c r="G112" s="250"/>
      <c r="H112" s="251"/>
    </row>
    <row r="113" spans="2:8">
      <c r="B113" s="244"/>
      <c r="C113" s="248"/>
      <c r="D113" s="244"/>
      <c r="E113" s="253"/>
      <c r="F113" s="250"/>
      <c r="G113" s="250"/>
      <c r="H113" s="251"/>
    </row>
    <row r="114" spans="2:8">
      <c r="B114" s="244"/>
      <c r="C114" s="248"/>
      <c r="D114" s="244"/>
      <c r="E114" s="253"/>
      <c r="F114" s="250"/>
      <c r="G114" s="250"/>
      <c r="H114" s="251"/>
    </row>
    <row r="115" spans="2:8">
      <c r="B115" s="244"/>
      <c r="C115" s="248"/>
      <c r="D115" s="244"/>
      <c r="E115" s="253"/>
      <c r="F115" s="250"/>
      <c r="G115" s="250"/>
      <c r="H115" s="251"/>
    </row>
    <row r="116" spans="2:8">
      <c r="B116" s="244"/>
      <c r="C116" s="248"/>
      <c r="D116" s="244"/>
      <c r="E116" s="253"/>
      <c r="F116" s="250"/>
      <c r="G116" s="250"/>
      <c r="H116" s="251"/>
    </row>
    <row r="117" spans="2:8" ht="13.35" customHeight="1">
      <c r="B117" s="244"/>
      <c r="C117" s="248"/>
      <c r="D117" s="244"/>
      <c r="E117" s="249"/>
      <c r="F117" s="246"/>
      <c r="G117" s="246"/>
      <c r="H117" s="251"/>
    </row>
    <row r="118" spans="2:8" ht="13.35" customHeight="1">
      <c r="B118" s="244"/>
      <c r="C118" s="248"/>
      <c r="D118" s="244"/>
      <c r="E118" s="249"/>
      <c r="F118" s="246"/>
      <c r="G118" s="246"/>
      <c r="H118" s="251"/>
    </row>
    <row r="119" spans="2:8" s="219" customFormat="1" ht="13.35" customHeight="1">
      <c r="B119" s="272"/>
      <c r="C119" s="273"/>
      <c r="D119" s="272"/>
      <c r="E119" s="272"/>
      <c r="F119" s="274"/>
      <c r="G119" s="274"/>
      <c r="H119" s="275"/>
    </row>
    <row r="120" spans="2:8" s="220" customFormat="1" ht="13.35" customHeight="1">
      <c r="B120" s="276"/>
      <c r="C120" s="277"/>
      <c r="D120" s="278"/>
      <c r="E120" s="278"/>
      <c r="F120" s="268" t="s">
        <v>57</v>
      </c>
      <c r="G120" s="279">
        <f>SUM(G67:G118)</f>
        <v>0</v>
      </c>
      <c r="H120" s="280"/>
    </row>
    <row r="121" spans="2:8" ht="13.35" customHeight="1">
      <c r="B121" s="281"/>
      <c r="C121" s="282"/>
      <c r="D121" s="240"/>
      <c r="E121" s="240"/>
      <c r="F121" s="242"/>
      <c r="G121" s="242"/>
    </row>
    <row r="122" spans="2:8" s="6" customFormat="1" ht="13.35" customHeight="1">
      <c r="B122" s="283"/>
      <c r="C122" s="284" t="s">
        <v>87</v>
      </c>
      <c r="D122" s="256"/>
      <c r="E122" s="256"/>
      <c r="F122" s="270"/>
      <c r="G122" s="270"/>
    </row>
    <row r="123" spans="2:8" ht="13.35" customHeight="1">
      <c r="B123" s="244"/>
      <c r="C123" s="285"/>
      <c r="D123" s="244"/>
      <c r="E123" s="244"/>
      <c r="F123" s="246"/>
      <c r="G123" s="246"/>
    </row>
    <row r="124" spans="2:8" ht="13.35" customHeight="1">
      <c r="B124" s="244"/>
      <c r="C124" s="531" t="s">
        <v>227</v>
      </c>
      <c r="D124" s="244"/>
      <c r="E124" s="244"/>
      <c r="F124" s="246"/>
      <c r="G124" s="246">
        <f>G65</f>
        <v>0</v>
      </c>
    </row>
    <row r="125" spans="2:8" ht="13.35" customHeight="1">
      <c r="B125" s="244"/>
      <c r="C125" s="531" t="s">
        <v>228</v>
      </c>
      <c r="D125" s="244"/>
      <c r="E125" s="244"/>
      <c r="F125" s="246"/>
      <c r="G125" s="246">
        <f>G120</f>
        <v>0</v>
      </c>
    </row>
    <row r="126" spans="2:8" ht="13.35" customHeight="1">
      <c r="B126" s="244"/>
      <c r="C126" s="285"/>
      <c r="D126" s="244"/>
      <c r="E126" s="244"/>
      <c r="F126" s="246"/>
      <c r="G126" s="246"/>
    </row>
    <row r="127" spans="2:8" ht="13.35" customHeight="1">
      <c r="B127" s="244"/>
      <c r="C127" s="285"/>
      <c r="D127" s="244"/>
      <c r="E127" s="244"/>
      <c r="F127" s="246"/>
      <c r="G127" s="246"/>
    </row>
    <row r="128" spans="2:8" ht="13.35" customHeight="1">
      <c r="B128" s="244"/>
      <c r="C128" s="285"/>
      <c r="D128" s="244"/>
      <c r="E128" s="244"/>
      <c r="F128" s="246"/>
      <c r="G128" s="246"/>
    </row>
    <row r="129" spans="2:7" ht="13.35" customHeight="1">
      <c r="B129" s="244"/>
      <c r="C129" s="285"/>
      <c r="D129" s="244"/>
      <c r="E129" s="244"/>
      <c r="F129" s="246"/>
      <c r="G129" s="246"/>
    </row>
    <row r="130" spans="2:7" ht="13.35" customHeight="1">
      <c r="B130" s="244"/>
      <c r="C130" s="285"/>
      <c r="D130" s="244"/>
      <c r="E130" s="244"/>
      <c r="F130" s="246"/>
      <c r="G130" s="246"/>
    </row>
    <row r="131" spans="2:7" ht="13.35" customHeight="1">
      <c r="B131" s="244"/>
      <c r="C131" s="285"/>
      <c r="D131" s="244"/>
      <c r="E131" s="244"/>
      <c r="F131" s="246"/>
      <c r="G131" s="246"/>
    </row>
    <row r="132" spans="2:7" ht="13.35" customHeight="1">
      <c r="B132" s="244"/>
      <c r="C132" s="285"/>
      <c r="D132" s="244"/>
      <c r="E132" s="244"/>
      <c r="F132" s="246"/>
      <c r="G132" s="246"/>
    </row>
    <row r="133" spans="2:7" ht="13.35" customHeight="1">
      <c r="B133" s="244"/>
      <c r="C133" s="285"/>
      <c r="D133" s="244"/>
      <c r="E133" s="244"/>
      <c r="F133" s="246"/>
      <c r="G133" s="246"/>
    </row>
    <row r="134" spans="2:7" ht="13.35" customHeight="1">
      <c r="B134" s="244"/>
      <c r="C134" s="285"/>
      <c r="D134" s="244"/>
      <c r="E134" s="244"/>
      <c r="F134" s="246"/>
      <c r="G134" s="246"/>
    </row>
    <row r="135" spans="2:7" ht="13.35" customHeight="1">
      <c r="B135" s="244"/>
      <c r="C135" s="285"/>
      <c r="D135" s="244"/>
      <c r="E135" s="244"/>
      <c r="F135" s="246"/>
      <c r="G135" s="246"/>
    </row>
    <row r="136" spans="2:7" ht="13.35" customHeight="1">
      <c r="B136" s="244"/>
      <c r="C136" s="285"/>
      <c r="D136" s="244"/>
      <c r="E136" s="244"/>
      <c r="F136" s="246"/>
      <c r="G136" s="246"/>
    </row>
    <row r="137" spans="2:7" ht="13.35" customHeight="1">
      <c r="B137" s="244"/>
      <c r="C137" s="285"/>
      <c r="D137" s="244"/>
      <c r="E137" s="244"/>
      <c r="F137" s="246"/>
      <c r="G137" s="246"/>
    </row>
    <row r="138" spans="2:7" ht="13.35" customHeight="1">
      <c r="B138" s="244"/>
      <c r="C138" s="285"/>
      <c r="D138" s="244"/>
      <c r="E138" s="244"/>
      <c r="F138" s="246"/>
      <c r="G138" s="246"/>
    </row>
    <row r="139" spans="2:7" ht="13.35" customHeight="1">
      <c r="B139" s="244"/>
      <c r="C139" s="285"/>
      <c r="D139" s="244"/>
      <c r="E139" s="244"/>
      <c r="F139" s="246"/>
      <c r="G139" s="246"/>
    </row>
    <row r="140" spans="2:7" ht="13.35" customHeight="1">
      <c r="B140" s="244"/>
      <c r="C140" s="285"/>
      <c r="D140" s="244"/>
      <c r="E140" s="244"/>
      <c r="F140" s="246"/>
      <c r="G140" s="246"/>
    </row>
    <row r="141" spans="2:7" ht="13.35" customHeight="1">
      <c r="B141" s="244"/>
      <c r="C141" s="285"/>
      <c r="D141" s="244"/>
      <c r="E141" s="244"/>
      <c r="F141" s="246"/>
      <c r="G141" s="246"/>
    </row>
    <row r="142" spans="2:7" ht="13.35" customHeight="1">
      <c r="B142" s="244"/>
      <c r="C142" s="285"/>
      <c r="D142" s="244"/>
      <c r="E142" s="244"/>
      <c r="F142" s="246"/>
      <c r="G142" s="246"/>
    </row>
    <row r="143" spans="2:7" ht="13.35" customHeight="1">
      <c r="B143" s="244"/>
      <c r="C143" s="285"/>
      <c r="D143" s="244"/>
      <c r="E143" s="244"/>
      <c r="F143" s="246"/>
      <c r="G143" s="246"/>
    </row>
    <row r="144" spans="2:7" ht="13.35" customHeight="1">
      <c r="B144" s="244"/>
      <c r="C144" s="285"/>
      <c r="D144" s="244"/>
      <c r="E144" s="244"/>
      <c r="F144" s="246"/>
      <c r="G144" s="246"/>
    </row>
    <row r="145" spans="2:7" ht="13.35" customHeight="1">
      <c r="B145" s="244"/>
      <c r="C145" s="285"/>
      <c r="D145" s="244"/>
      <c r="E145" s="244"/>
      <c r="F145" s="246"/>
      <c r="G145" s="246"/>
    </row>
    <row r="146" spans="2:7" ht="13.35" customHeight="1">
      <c r="B146" s="244"/>
      <c r="C146" s="285"/>
      <c r="D146" s="244"/>
      <c r="E146" s="244"/>
      <c r="F146" s="246"/>
      <c r="G146" s="246"/>
    </row>
    <row r="147" spans="2:7" ht="13.35" customHeight="1">
      <c r="B147" s="244"/>
      <c r="C147" s="285"/>
      <c r="D147" s="244"/>
      <c r="E147" s="244"/>
      <c r="F147" s="246"/>
      <c r="G147" s="246"/>
    </row>
    <row r="148" spans="2:7" ht="13.35" customHeight="1">
      <c r="B148" s="244"/>
      <c r="C148" s="285"/>
      <c r="D148" s="244"/>
      <c r="E148" s="244"/>
      <c r="F148" s="246"/>
      <c r="G148" s="246"/>
    </row>
    <row r="149" spans="2:7" ht="13.35" customHeight="1">
      <c r="B149" s="244"/>
      <c r="C149" s="285"/>
      <c r="D149" s="244"/>
      <c r="E149" s="244"/>
      <c r="F149" s="246"/>
      <c r="G149" s="246"/>
    </row>
    <row r="150" spans="2:7" ht="13.35" customHeight="1">
      <c r="B150" s="244"/>
      <c r="C150" s="285"/>
      <c r="D150" s="244"/>
      <c r="E150" s="244"/>
      <c r="F150" s="246"/>
      <c r="G150" s="246"/>
    </row>
    <row r="151" spans="2:7" ht="13.35" customHeight="1">
      <c r="B151" s="244"/>
      <c r="C151" s="285"/>
      <c r="D151" s="244"/>
      <c r="E151" s="244"/>
      <c r="F151" s="246"/>
      <c r="G151" s="246"/>
    </row>
    <row r="152" spans="2:7" ht="13.35" customHeight="1">
      <c r="B152" s="244"/>
      <c r="C152" s="285"/>
      <c r="D152" s="244"/>
      <c r="E152" s="244"/>
      <c r="F152" s="246"/>
      <c r="G152" s="246"/>
    </row>
    <row r="153" spans="2:7" ht="13.35" customHeight="1">
      <c r="B153" s="244"/>
      <c r="C153" s="285"/>
      <c r="D153" s="244"/>
      <c r="E153" s="244"/>
      <c r="F153" s="246"/>
      <c r="G153" s="246"/>
    </row>
    <row r="154" spans="2:7" ht="13.35" customHeight="1">
      <c r="B154" s="244"/>
      <c r="C154" s="285"/>
      <c r="D154" s="244"/>
      <c r="E154" s="244"/>
      <c r="F154" s="246"/>
      <c r="G154" s="246"/>
    </row>
    <row r="155" spans="2:7" ht="13.35" customHeight="1">
      <c r="B155" s="244"/>
      <c r="C155" s="285"/>
      <c r="D155" s="244"/>
      <c r="E155" s="244"/>
      <c r="F155" s="246"/>
      <c r="G155" s="246"/>
    </row>
    <row r="156" spans="2:7" ht="13.35" customHeight="1">
      <c r="B156" s="244"/>
      <c r="C156" s="285"/>
      <c r="D156" s="244"/>
      <c r="E156" s="244"/>
      <c r="F156" s="246"/>
      <c r="G156" s="246"/>
    </row>
    <row r="157" spans="2:7" ht="13.35" customHeight="1">
      <c r="B157" s="244"/>
      <c r="C157" s="285"/>
      <c r="D157" s="244"/>
      <c r="E157" s="244"/>
      <c r="F157" s="246"/>
      <c r="G157" s="246"/>
    </row>
    <row r="158" spans="2:7" ht="13.35" customHeight="1">
      <c r="B158" s="244"/>
      <c r="C158" s="285"/>
      <c r="D158" s="244"/>
      <c r="E158" s="244"/>
      <c r="F158" s="246"/>
      <c r="G158" s="246"/>
    </row>
    <row r="159" spans="2:7" ht="13.35" customHeight="1">
      <c r="B159" s="244"/>
      <c r="C159" s="285"/>
      <c r="D159" s="244"/>
      <c r="E159" s="244"/>
      <c r="F159" s="246"/>
      <c r="G159" s="246"/>
    </row>
    <row r="160" spans="2:7" ht="13.35" customHeight="1">
      <c r="B160" s="244"/>
      <c r="C160" s="285"/>
      <c r="D160" s="244"/>
      <c r="E160" s="244"/>
      <c r="F160" s="246"/>
      <c r="G160" s="246"/>
    </row>
    <row r="161" spans="2:7" ht="13.35" customHeight="1">
      <c r="B161" s="244"/>
      <c r="C161" s="285"/>
      <c r="D161" s="244"/>
      <c r="E161" s="244"/>
      <c r="F161" s="246"/>
      <c r="G161" s="246"/>
    </row>
    <row r="162" spans="2:7" ht="13.35" customHeight="1">
      <c r="B162" s="244"/>
      <c r="C162" s="285"/>
      <c r="D162" s="244"/>
      <c r="E162" s="244"/>
      <c r="F162" s="246"/>
      <c r="G162" s="246"/>
    </row>
    <row r="163" spans="2:7" ht="13.35" customHeight="1">
      <c r="B163" s="244"/>
      <c r="C163" s="285"/>
      <c r="D163" s="244"/>
      <c r="E163" s="244"/>
      <c r="F163" s="246"/>
      <c r="G163" s="246"/>
    </row>
    <row r="164" spans="2:7" ht="13.35" customHeight="1">
      <c r="B164" s="244"/>
      <c r="C164" s="285"/>
      <c r="D164" s="244"/>
      <c r="E164" s="244"/>
      <c r="F164" s="246"/>
      <c r="G164" s="246"/>
    </row>
    <row r="165" spans="2:7" ht="13.35" customHeight="1">
      <c r="B165" s="244"/>
      <c r="C165" s="285"/>
      <c r="D165" s="244"/>
      <c r="E165" s="244"/>
      <c r="F165" s="246"/>
      <c r="G165" s="246"/>
    </row>
    <row r="166" spans="2:7" ht="13.35" customHeight="1">
      <c r="B166" s="244"/>
      <c r="C166" s="285"/>
      <c r="D166" s="244"/>
      <c r="E166" s="244"/>
      <c r="F166" s="246"/>
      <c r="G166" s="246"/>
    </row>
    <row r="167" spans="2:7" ht="13.35" customHeight="1">
      <c r="B167" s="244"/>
      <c r="C167" s="285"/>
      <c r="D167" s="244"/>
      <c r="E167" s="244"/>
      <c r="F167" s="246"/>
      <c r="G167" s="246"/>
    </row>
    <row r="168" spans="2:7" ht="13.35" customHeight="1">
      <c r="B168" s="244"/>
      <c r="C168" s="285"/>
      <c r="D168" s="244"/>
      <c r="E168" s="244"/>
      <c r="F168" s="246"/>
      <c r="G168" s="246"/>
    </row>
    <row r="169" spans="2:7" ht="13.35" customHeight="1">
      <c r="B169" s="244"/>
      <c r="C169" s="285"/>
      <c r="D169" s="244"/>
      <c r="E169" s="244"/>
      <c r="F169" s="246"/>
      <c r="G169" s="246"/>
    </row>
    <row r="170" spans="2:7" ht="13.35" customHeight="1">
      <c r="B170" s="244"/>
      <c r="C170" s="285"/>
      <c r="D170" s="244"/>
      <c r="E170" s="244"/>
      <c r="F170" s="246"/>
      <c r="G170" s="246"/>
    </row>
    <row r="171" spans="2:7" ht="13.35" customHeight="1">
      <c r="B171" s="244"/>
      <c r="C171" s="285"/>
      <c r="D171" s="244"/>
      <c r="E171" s="244"/>
      <c r="F171" s="246"/>
      <c r="G171" s="246"/>
    </row>
    <row r="172" spans="2:7" ht="13.35" customHeight="1">
      <c r="B172" s="244"/>
      <c r="C172" s="285"/>
      <c r="D172" s="244"/>
      <c r="E172" s="244"/>
      <c r="F172" s="246"/>
      <c r="G172" s="246"/>
    </row>
    <row r="173" spans="2:7" ht="13.35" customHeight="1">
      <c r="B173" s="244"/>
      <c r="C173" s="285"/>
      <c r="D173" s="244"/>
      <c r="E173" s="244"/>
      <c r="F173" s="246"/>
      <c r="G173" s="246"/>
    </row>
    <row r="174" spans="2:7" ht="13.35" customHeight="1">
      <c r="B174" s="244"/>
      <c r="C174" s="285"/>
      <c r="D174" s="244"/>
      <c r="E174" s="244"/>
      <c r="F174" s="246"/>
      <c r="G174" s="246"/>
    </row>
    <row r="175" spans="2:7" ht="13.35" customHeight="1">
      <c r="B175" s="244"/>
      <c r="C175" s="285"/>
      <c r="D175" s="244"/>
      <c r="E175" s="244"/>
      <c r="F175" s="246"/>
      <c r="G175" s="246"/>
    </row>
    <row r="176" spans="2:7" s="6" customFormat="1" ht="13.35" customHeight="1">
      <c r="B176" s="265"/>
      <c r="C176" s="286"/>
      <c r="D176" s="287"/>
      <c r="E176" s="287"/>
      <c r="F176" s="532" t="s">
        <v>90</v>
      </c>
      <c r="G176" s="268">
        <f>SUM(G123:G174)</f>
        <v>0</v>
      </c>
    </row>
    <row r="177" spans="2:7">
      <c r="B177" s="288"/>
      <c r="C177" s="289"/>
      <c r="F177" s="290"/>
      <c r="G177" s="290"/>
    </row>
  </sheetData>
  <mergeCells count="1">
    <mergeCell ref="B1:G1"/>
  </mergeCells>
  <printOptions horizontalCentered="1"/>
  <pageMargins left="0.55118110236220497" right="0.31496062992126" top="0.39370078740157499" bottom="0.39370078740157499" header="0.118110236220472" footer="0.118110236220472"/>
  <pageSetup paperSize="9" scale="79" fitToHeight="3" orientation="portrait" r:id="rId1"/>
  <headerFooter>
    <oddFooter>&amp;LBill No. &amp;A&amp;R&amp;A/&amp;P</oddFooter>
  </headerFooter>
  <rowBreaks count="2" manualBreakCount="2">
    <brk id="65" max="6" man="1"/>
    <brk id="12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2649"/>
  <sheetViews>
    <sheetView showGridLines="0" defaultGridColor="0" view="pageBreakPreview" colorId="22" zoomScale="98" zoomScaleNormal="75" workbookViewId="0">
      <selection activeCell="C91" sqref="C91"/>
    </sheetView>
  </sheetViews>
  <sheetFormatPr defaultColWidth="9.28515625" defaultRowHeight="12.6"/>
  <cols>
    <col min="1" max="1" width="9.5703125" style="8" customWidth="1"/>
    <col min="2" max="2" width="11.42578125" style="9" customWidth="1"/>
    <col min="3" max="3" width="56.42578125" style="8" customWidth="1"/>
    <col min="4" max="4" width="7.28515625" style="9" customWidth="1"/>
    <col min="5" max="5" width="10.42578125" style="10" customWidth="1"/>
    <col min="6" max="6" width="12.5703125" style="11" customWidth="1"/>
    <col min="7" max="7" width="14" style="12" customWidth="1"/>
    <col min="8" max="8" width="4.42578125" style="8" customWidth="1"/>
    <col min="9" max="9" width="11.28515625" style="8" customWidth="1"/>
    <col min="10" max="10" width="9.28515625" style="8"/>
    <col min="11" max="11" width="11.42578125" style="8" customWidth="1"/>
    <col min="12" max="16384" width="9.28515625" style="8"/>
  </cols>
  <sheetData>
    <row r="1" spans="2:8" ht="20.25" customHeight="1">
      <c r="B1" s="573" t="s">
        <v>23</v>
      </c>
      <c r="C1" s="573"/>
      <c r="D1" s="573"/>
      <c r="E1" s="573"/>
      <c r="F1" s="573"/>
      <c r="G1" s="573"/>
    </row>
    <row r="2" spans="2:8" ht="20.25" customHeight="1">
      <c r="B2" s="13" t="s">
        <v>24</v>
      </c>
      <c r="C2" s="14"/>
      <c r="D2" s="15"/>
      <c r="E2" s="15"/>
      <c r="F2" s="16"/>
      <c r="G2" s="16"/>
    </row>
    <row r="3" spans="2:8" ht="20.25" customHeight="1">
      <c r="B3" s="528" t="s">
        <v>229</v>
      </c>
      <c r="C3" s="6"/>
      <c r="D3" s="17"/>
      <c r="E3" s="17"/>
      <c r="F3" s="18"/>
      <c r="G3" s="19"/>
    </row>
    <row r="4" spans="2:8" ht="20.25" customHeight="1">
      <c r="B4" s="528" t="s">
        <v>230</v>
      </c>
      <c r="C4" s="6"/>
      <c r="D4" s="17"/>
      <c r="E4" s="20"/>
      <c r="F4" s="21"/>
      <c r="G4" s="22"/>
      <c r="H4" s="23"/>
    </row>
    <row r="5" spans="2:8" ht="13.35" customHeight="1">
      <c r="B5" s="17"/>
      <c r="C5" s="6"/>
      <c r="D5" s="17"/>
      <c r="E5" s="20"/>
      <c r="F5" s="21"/>
      <c r="G5" s="22"/>
    </row>
    <row r="6" spans="2:8" ht="12.95">
      <c r="B6" s="24" t="s">
        <v>27</v>
      </c>
      <c r="C6" s="24" t="s">
        <v>28</v>
      </c>
      <c r="D6" s="24" t="s">
        <v>29</v>
      </c>
      <c r="E6" s="25" t="s">
        <v>30</v>
      </c>
      <c r="F6" s="26" t="s">
        <v>31</v>
      </c>
      <c r="G6" s="26" t="s">
        <v>32</v>
      </c>
      <c r="H6" s="27"/>
    </row>
    <row r="7" spans="2:8" ht="12.95">
      <c r="B7" s="28"/>
      <c r="C7" s="29"/>
      <c r="D7" s="28"/>
      <c r="E7" s="30"/>
      <c r="F7" s="31" t="s">
        <v>33</v>
      </c>
      <c r="G7" s="31" t="s">
        <v>33</v>
      </c>
      <c r="H7" s="27"/>
    </row>
    <row r="8" spans="2:8" ht="12.95">
      <c r="B8" s="32"/>
      <c r="C8" s="33"/>
      <c r="D8" s="34"/>
      <c r="E8" s="35"/>
      <c r="F8" s="36"/>
      <c r="G8" s="37"/>
    </row>
    <row r="9" spans="2:8" ht="12.95">
      <c r="B9" s="32"/>
      <c r="C9" s="38" t="s">
        <v>231</v>
      </c>
      <c r="D9" s="39"/>
      <c r="E9" s="40"/>
      <c r="F9" s="41"/>
      <c r="G9" s="37"/>
    </row>
    <row r="10" spans="2:8" ht="13.35" customHeight="1">
      <c r="B10" s="32"/>
      <c r="C10" s="42"/>
      <c r="D10" s="39"/>
      <c r="E10" s="40"/>
      <c r="F10" s="41"/>
      <c r="G10" s="37"/>
    </row>
    <row r="11" spans="2:8" ht="24.95">
      <c r="B11" s="32"/>
      <c r="C11" s="533" t="s">
        <v>232</v>
      </c>
      <c r="D11" s="39"/>
      <c r="E11" s="43"/>
      <c r="F11" s="41"/>
      <c r="G11" s="37"/>
    </row>
    <row r="12" spans="2:8" ht="12.95">
      <c r="B12" s="32"/>
      <c r="C12" s="44"/>
      <c r="D12" s="39"/>
      <c r="E12" s="43"/>
      <c r="F12" s="41"/>
      <c r="G12" s="37"/>
    </row>
    <row r="13" spans="2:8" ht="12.95">
      <c r="B13" s="45"/>
      <c r="C13" s="46" t="s">
        <v>233</v>
      </c>
      <c r="D13" s="45"/>
      <c r="E13" s="47"/>
      <c r="F13" s="48"/>
      <c r="G13" s="49"/>
    </row>
    <row r="14" spans="2:8" ht="12.95">
      <c r="B14" s="45"/>
      <c r="C14" s="46"/>
      <c r="D14" s="45"/>
      <c r="E14" s="47"/>
      <c r="F14" s="48"/>
      <c r="G14" s="49"/>
    </row>
    <row r="15" spans="2:8" ht="12.95">
      <c r="B15" s="45"/>
      <c r="C15" s="46" t="s">
        <v>234</v>
      </c>
      <c r="D15" s="45"/>
      <c r="E15" s="47"/>
      <c r="F15" s="48"/>
      <c r="G15" s="49"/>
    </row>
    <row r="16" spans="2:8">
      <c r="B16" s="45"/>
      <c r="C16" s="50"/>
      <c r="D16" s="45"/>
      <c r="E16" s="47"/>
      <c r="F16" s="48"/>
      <c r="G16" s="49"/>
    </row>
    <row r="17" spans="2:7" ht="14.45">
      <c r="B17" s="51" t="s">
        <v>235</v>
      </c>
      <c r="C17" s="534" t="s">
        <v>236</v>
      </c>
      <c r="D17" s="45" t="s">
        <v>237</v>
      </c>
      <c r="E17" s="53">
        <f>10.181*9.36</f>
        <v>95.294160000000005</v>
      </c>
      <c r="F17" s="54"/>
      <c r="G17" s="54"/>
    </row>
    <row r="18" spans="2:7" ht="12.95">
      <c r="B18" s="45"/>
      <c r="C18" s="46"/>
      <c r="D18" s="45"/>
      <c r="E18" s="47"/>
      <c r="F18" s="48"/>
      <c r="G18" s="49"/>
    </row>
    <row r="19" spans="2:7" ht="12.95">
      <c r="B19" s="55"/>
      <c r="C19" s="56" t="s">
        <v>238</v>
      </c>
      <c r="D19" s="57"/>
      <c r="E19" s="58"/>
      <c r="F19" s="59"/>
      <c r="G19" s="59"/>
    </row>
    <row r="20" spans="2:7">
      <c r="B20" s="55"/>
      <c r="C20" s="57"/>
      <c r="D20" s="57"/>
      <c r="E20" s="58"/>
      <c r="F20" s="59"/>
      <c r="G20" s="59"/>
    </row>
    <row r="21" spans="2:7" ht="12.95">
      <c r="B21" s="45"/>
      <c r="C21" s="46" t="s">
        <v>239</v>
      </c>
      <c r="D21" s="45"/>
      <c r="E21" s="47"/>
      <c r="F21" s="48"/>
      <c r="G21" s="49"/>
    </row>
    <row r="22" spans="2:7" ht="12.95">
      <c r="B22" s="45"/>
      <c r="C22" s="46"/>
      <c r="D22" s="45"/>
      <c r="E22" s="47"/>
      <c r="F22" s="48"/>
      <c r="G22" s="49"/>
    </row>
    <row r="23" spans="2:7" ht="12.95">
      <c r="B23" s="45"/>
      <c r="C23" s="60" t="s">
        <v>240</v>
      </c>
      <c r="D23" s="45"/>
      <c r="E23" s="47"/>
      <c r="F23" s="48"/>
      <c r="G23" s="49"/>
    </row>
    <row r="24" spans="2:7" ht="12.95">
      <c r="B24" s="45"/>
      <c r="C24" s="60"/>
      <c r="D24" s="45"/>
      <c r="E24" s="61"/>
      <c r="F24" s="48"/>
      <c r="G24" s="49"/>
    </row>
    <row r="25" spans="2:7" ht="24.95">
      <c r="B25" s="45" t="s">
        <v>241</v>
      </c>
      <c r="C25" s="535" t="s">
        <v>242</v>
      </c>
      <c r="D25" s="45" t="s">
        <v>134</v>
      </c>
      <c r="E25" s="63">
        <f>E17*0.15</f>
        <v>14.294124</v>
      </c>
      <c r="F25" s="48"/>
      <c r="G25" s="54"/>
    </row>
    <row r="26" spans="2:7" ht="12.95">
      <c r="B26" s="45"/>
      <c r="C26" s="46"/>
      <c r="D26" s="45"/>
      <c r="E26" s="47"/>
      <c r="F26" s="48"/>
      <c r="G26" s="49"/>
    </row>
    <row r="27" spans="2:7" ht="12.95">
      <c r="B27" s="55"/>
      <c r="C27" s="56" t="s">
        <v>243</v>
      </c>
      <c r="D27" s="57"/>
      <c r="E27" s="64"/>
      <c r="F27" s="59"/>
      <c r="G27" s="59"/>
    </row>
    <row r="28" spans="2:7" ht="12.95">
      <c r="B28" s="55"/>
      <c r="C28" s="56"/>
      <c r="D28" s="57"/>
      <c r="E28" s="64"/>
      <c r="F28" s="59"/>
      <c r="G28" s="59"/>
    </row>
    <row r="29" spans="2:7" ht="12.95">
      <c r="B29" s="55"/>
      <c r="C29" s="65" t="s">
        <v>244</v>
      </c>
      <c r="D29" s="57"/>
      <c r="E29" s="64"/>
      <c r="F29" s="59"/>
      <c r="G29" s="59"/>
    </row>
    <row r="30" spans="2:7" ht="12.95">
      <c r="B30" s="55"/>
      <c r="C30" s="65"/>
      <c r="D30" s="57"/>
      <c r="E30" s="64"/>
      <c r="F30" s="59"/>
      <c r="G30" s="59"/>
    </row>
    <row r="31" spans="2:7" ht="37.5">
      <c r="B31" s="55"/>
      <c r="C31" s="66" t="s">
        <v>245</v>
      </c>
      <c r="D31" s="57"/>
      <c r="E31" s="64"/>
      <c r="F31" s="59"/>
      <c r="G31" s="59"/>
    </row>
    <row r="32" spans="2:7">
      <c r="B32" s="55"/>
      <c r="C32" s="57"/>
      <c r="D32" s="67"/>
      <c r="E32" s="68"/>
      <c r="F32" s="69"/>
      <c r="G32" s="59"/>
    </row>
    <row r="33" spans="2:7">
      <c r="B33" s="55" t="s">
        <v>246</v>
      </c>
      <c r="C33" s="70" t="s">
        <v>247</v>
      </c>
      <c r="D33" s="67" t="s">
        <v>134</v>
      </c>
      <c r="E33" s="71">
        <f>(4.88*0.69*0.6)+(1.2*0.69*0.6)</f>
        <v>2.5171199999999998</v>
      </c>
      <c r="F33" s="72"/>
      <c r="G33" s="59"/>
    </row>
    <row r="34" spans="2:7">
      <c r="B34" s="55" t="s">
        <v>248</v>
      </c>
      <c r="C34" s="70" t="s">
        <v>249</v>
      </c>
      <c r="D34" s="67" t="s">
        <v>134</v>
      </c>
      <c r="E34" s="71">
        <f>0.69*0.6*1</f>
        <v>0.41399999999999998</v>
      </c>
      <c r="F34" s="72"/>
      <c r="G34" s="59"/>
    </row>
    <row r="35" spans="2:7">
      <c r="B35" s="55"/>
      <c r="C35" s="70"/>
      <c r="D35" s="67"/>
      <c r="E35" s="73"/>
      <c r="F35" s="69"/>
      <c r="G35" s="59"/>
    </row>
    <row r="36" spans="2:7" ht="12.95">
      <c r="B36" s="55"/>
      <c r="C36" s="65" t="s">
        <v>250</v>
      </c>
      <c r="D36" s="67"/>
      <c r="E36" s="73"/>
      <c r="F36" s="69"/>
      <c r="G36" s="59"/>
    </row>
    <row r="37" spans="2:7" ht="12.95">
      <c r="B37" s="55"/>
      <c r="C37" s="65"/>
      <c r="D37" s="67"/>
      <c r="E37" s="73"/>
      <c r="F37" s="69"/>
      <c r="G37" s="59"/>
    </row>
    <row r="38" spans="2:7" ht="24.95">
      <c r="B38" s="55"/>
      <c r="C38" s="66" t="s">
        <v>251</v>
      </c>
      <c r="D38" s="67"/>
      <c r="E38" s="73"/>
      <c r="F38" s="69"/>
      <c r="G38" s="59"/>
    </row>
    <row r="39" spans="2:7">
      <c r="B39" s="55"/>
      <c r="C39" s="57"/>
      <c r="D39" s="67"/>
      <c r="E39" s="73"/>
      <c r="F39" s="69"/>
      <c r="G39" s="59"/>
    </row>
    <row r="40" spans="2:7">
      <c r="B40" s="55" t="s">
        <v>252</v>
      </c>
      <c r="C40" s="70" t="s">
        <v>253</v>
      </c>
      <c r="D40" s="67" t="s">
        <v>134</v>
      </c>
      <c r="E40" s="71">
        <v>1</v>
      </c>
      <c r="F40" s="72"/>
      <c r="G40" s="59"/>
    </row>
    <row r="41" spans="2:7" ht="12.95">
      <c r="B41" s="55"/>
      <c r="C41" s="74"/>
      <c r="D41" s="67"/>
      <c r="E41" s="73"/>
      <c r="F41" s="69"/>
      <c r="G41" s="59"/>
    </row>
    <row r="42" spans="2:7" ht="12.95">
      <c r="B42" s="55"/>
      <c r="C42" s="74" t="s">
        <v>254</v>
      </c>
      <c r="D42" s="67"/>
      <c r="E42" s="73"/>
      <c r="F42" s="69"/>
      <c r="G42" s="59"/>
    </row>
    <row r="43" spans="2:7">
      <c r="B43" s="55"/>
      <c r="C43" s="70"/>
      <c r="D43" s="67"/>
      <c r="E43" s="73"/>
      <c r="F43" s="69"/>
      <c r="G43" s="59"/>
    </row>
    <row r="44" spans="2:7" ht="12.95">
      <c r="B44" s="55"/>
      <c r="C44" s="75" t="s">
        <v>255</v>
      </c>
      <c r="D44" s="67"/>
      <c r="E44" s="73"/>
      <c r="F44" s="69"/>
      <c r="G44" s="59"/>
    </row>
    <row r="45" spans="2:7" ht="7.5" customHeight="1">
      <c r="B45" s="55"/>
      <c r="C45" s="75"/>
      <c r="D45" s="67"/>
      <c r="E45" s="73"/>
      <c r="F45" s="69"/>
      <c r="G45" s="59"/>
    </row>
    <row r="46" spans="2:7">
      <c r="B46" s="55"/>
      <c r="C46" s="536" t="s">
        <v>256</v>
      </c>
      <c r="D46" s="67"/>
      <c r="E46" s="73"/>
      <c r="F46" s="69"/>
      <c r="G46" s="59"/>
    </row>
    <row r="47" spans="2:7">
      <c r="B47" s="55"/>
      <c r="C47" s="70"/>
      <c r="D47" s="67"/>
      <c r="E47" s="73"/>
      <c r="F47" s="69"/>
      <c r="G47" s="59"/>
    </row>
    <row r="48" spans="2:7" ht="24.95">
      <c r="B48" s="537" t="s">
        <v>257</v>
      </c>
      <c r="C48" s="70" t="s">
        <v>258</v>
      </c>
      <c r="D48" s="67" t="s">
        <v>148</v>
      </c>
      <c r="E48" s="71">
        <f>E33+(0.6*0.69*0.6)</f>
        <v>2.76552</v>
      </c>
      <c r="F48" s="72"/>
      <c r="G48" s="59"/>
    </row>
    <row r="49" spans="2:7">
      <c r="B49" s="55"/>
      <c r="C49" s="76"/>
      <c r="D49" s="67"/>
      <c r="E49" s="68"/>
      <c r="F49" s="69"/>
      <c r="G49" s="59"/>
    </row>
    <row r="50" spans="2:7" ht="24.95">
      <c r="B50" s="537" t="s">
        <v>259</v>
      </c>
      <c r="C50" s="76" t="s">
        <v>260</v>
      </c>
      <c r="D50" s="67" t="s">
        <v>148</v>
      </c>
      <c r="E50" s="71">
        <f>0.05*E48</f>
        <v>0.13827600000000001</v>
      </c>
      <c r="F50" s="72"/>
      <c r="G50" s="59"/>
    </row>
    <row r="51" spans="2:7">
      <c r="B51" s="55"/>
      <c r="C51" s="76"/>
      <c r="D51" s="73"/>
      <c r="E51" s="73"/>
      <c r="F51" s="77"/>
      <c r="G51" s="59"/>
    </row>
    <row r="52" spans="2:7">
      <c r="B52" s="55"/>
      <c r="C52" s="70"/>
      <c r="D52" s="67"/>
      <c r="E52" s="78"/>
      <c r="F52" s="72"/>
      <c r="G52" s="59"/>
    </row>
    <row r="53" spans="2:7" s="1" customFormat="1">
      <c r="B53" s="55"/>
      <c r="C53" s="70"/>
      <c r="D53" s="67"/>
      <c r="E53" s="79"/>
      <c r="F53" s="72"/>
      <c r="G53" s="59"/>
    </row>
    <row r="54" spans="2:7" s="2" customFormat="1" ht="12.95">
      <c r="B54" s="80"/>
      <c r="C54" s="81"/>
      <c r="D54" s="82"/>
      <c r="E54" s="83"/>
      <c r="F54" s="84" t="s">
        <v>57</v>
      </c>
      <c r="G54" s="85">
        <f>SUM(G9:G53)</f>
        <v>0</v>
      </c>
    </row>
    <row r="55" spans="2:7" s="3" customFormat="1">
      <c r="B55" s="55"/>
      <c r="C55" s="57"/>
      <c r="D55" s="67"/>
      <c r="E55" s="79"/>
      <c r="F55" s="72"/>
      <c r="G55" s="59"/>
    </row>
    <row r="56" spans="2:7" ht="12.95">
      <c r="B56" s="55"/>
      <c r="C56" s="86" t="s">
        <v>261</v>
      </c>
      <c r="D56" s="73"/>
      <c r="E56" s="73"/>
      <c r="F56" s="77"/>
      <c r="G56" s="59"/>
    </row>
    <row r="57" spans="2:7" ht="12.95">
      <c r="B57" s="55"/>
      <c r="C57" s="86"/>
      <c r="D57" s="67"/>
      <c r="E57" s="73"/>
      <c r="F57" s="69"/>
      <c r="G57" s="59"/>
    </row>
    <row r="58" spans="2:7" ht="24.95">
      <c r="B58" s="55"/>
      <c r="C58" s="87" t="s">
        <v>262</v>
      </c>
      <c r="D58" s="67"/>
      <c r="E58" s="73"/>
      <c r="F58" s="69"/>
      <c r="G58" s="59"/>
    </row>
    <row r="59" spans="2:7">
      <c r="B59" s="55"/>
      <c r="C59" s="76"/>
      <c r="D59" s="67"/>
      <c r="E59" s="71"/>
      <c r="F59" s="69"/>
      <c r="G59" s="59"/>
    </row>
    <row r="60" spans="2:7">
      <c r="B60" s="55" t="s">
        <v>263</v>
      </c>
      <c r="C60" s="76" t="s">
        <v>264</v>
      </c>
      <c r="D60" s="67" t="s">
        <v>134</v>
      </c>
      <c r="E60" s="78">
        <f>E33+E34</f>
        <v>2.9311199999999999</v>
      </c>
      <c r="F60" s="72"/>
      <c r="G60" s="59"/>
    </row>
    <row r="61" spans="2:7">
      <c r="B61" s="55" t="s">
        <v>265</v>
      </c>
      <c r="C61" s="70" t="s">
        <v>250</v>
      </c>
      <c r="D61" s="67" t="s">
        <v>134</v>
      </c>
      <c r="E61" s="78">
        <v>1</v>
      </c>
      <c r="F61" s="72"/>
      <c r="G61" s="59"/>
    </row>
    <row r="62" spans="2:7" ht="12.95">
      <c r="B62" s="55"/>
      <c r="C62" s="56"/>
      <c r="D62" s="67"/>
      <c r="E62" s="79"/>
      <c r="F62" s="72"/>
      <c r="G62" s="59"/>
    </row>
    <row r="63" spans="2:7" ht="12.95">
      <c r="B63" s="55"/>
      <c r="C63" s="56" t="s">
        <v>266</v>
      </c>
      <c r="D63" s="67"/>
      <c r="E63" s="79"/>
      <c r="F63" s="72"/>
      <c r="G63" s="59"/>
    </row>
    <row r="64" spans="2:7">
      <c r="B64" s="55"/>
      <c r="C64" s="57"/>
      <c r="D64" s="67"/>
      <c r="E64" s="79"/>
      <c r="F64" s="72"/>
      <c r="G64" s="59"/>
    </row>
    <row r="65" spans="2:9" ht="12.95">
      <c r="B65" s="55"/>
      <c r="C65" s="65" t="s">
        <v>267</v>
      </c>
      <c r="D65" s="67"/>
      <c r="E65" s="88"/>
      <c r="F65" s="72"/>
      <c r="G65" s="59"/>
    </row>
    <row r="66" spans="2:9" s="3" customFormat="1" ht="12.95">
      <c r="B66" s="55"/>
      <c r="C66" s="86"/>
      <c r="D66" s="67"/>
      <c r="E66" s="88"/>
      <c r="F66" s="72"/>
      <c r="G66" s="59"/>
    </row>
    <row r="67" spans="2:9" ht="24.95">
      <c r="B67" s="55"/>
      <c r="C67" s="536" t="s">
        <v>268</v>
      </c>
      <c r="D67" s="67"/>
      <c r="E67" s="88"/>
      <c r="F67" s="72"/>
      <c r="G67" s="59"/>
    </row>
    <row r="68" spans="2:9">
      <c r="B68" s="55"/>
      <c r="C68" s="70"/>
      <c r="D68" s="67"/>
      <c r="E68" s="79"/>
      <c r="F68" s="72"/>
      <c r="G68" s="59"/>
    </row>
    <row r="69" spans="2:9" ht="24.95">
      <c r="B69" s="55" t="s">
        <v>269</v>
      </c>
      <c r="C69" s="70" t="s">
        <v>270</v>
      </c>
      <c r="D69" s="67" t="s">
        <v>134</v>
      </c>
      <c r="E69" s="71">
        <v>2.2999999999999998</v>
      </c>
      <c r="F69" s="72"/>
      <c r="G69" s="59"/>
    </row>
    <row r="70" spans="2:9" s="3" customFormat="1" ht="12.95">
      <c r="B70" s="55"/>
      <c r="C70" s="89"/>
      <c r="D70" s="67"/>
      <c r="E70" s="79"/>
      <c r="F70" s="72"/>
      <c r="G70" s="59"/>
    </row>
    <row r="71" spans="2:9" s="1" customFormat="1" ht="37.5">
      <c r="B71" s="90" t="s">
        <v>271</v>
      </c>
      <c r="C71" s="70" t="s">
        <v>272</v>
      </c>
      <c r="D71" s="90" t="s">
        <v>134</v>
      </c>
      <c r="E71" s="71">
        <v>1</v>
      </c>
      <c r="F71" s="54"/>
      <c r="G71" s="91"/>
      <c r="H71" s="92"/>
      <c r="I71" s="107"/>
    </row>
    <row r="72" spans="2:9" s="3" customFormat="1" ht="12.95">
      <c r="B72" s="55"/>
      <c r="C72" s="89"/>
      <c r="D72" s="67"/>
      <c r="E72" s="79"/>
      <c r="F72" s="72"/>
      <c r="G72" s="59"/>
    </row>
    <row r="73" spans="2:9" s="3" customFormat="1" ht="12.95">
      <c r="B73" s="55"/>
      <c r="C73" s="56" t="s">
        <v>273</v>
      </c>
      <c r="D73" s="67"/>
      <c r="E73" s="79"/>
      <c r="F73" s="72"/>
      <c r="G73" s="59"/>
    </row>
    <row r="74" spans="2:9" s="3" customFormat="1" ht="12.95">
      <c r="B74" s="55"/>
      <c r="C74" s="56"/>
      <c r="D74" s="67"/>
      <c r="E74" s="79"/>
      <c r="F74" s="72"/>
      <c r="G74" s="59"/>
    </row>
    <row r="75" spans="2:9" s="3" customFormat="1" ht="12.95">
      <c r="B75" s="55"/>
      <c r="C75" s="89" t="s">
        <v>274</v>
      </c>
      <c r="D75" s="67"/>
      <c r="E75" s="79"/>
      <c r="F75" s="72"/>
      <c r="G75" s="59"/>
    </row>
    <row r="76" spans="2:9" s="3" customFormat="1" ht="12.95">
      <c r="B76" s="55"/>
      <c r="C76" s="89"/>
      <c r="D76" s="67"/>
      <c r="E76" s="79"/>
      <c r="F76" s="72"/>
      <c r="G76" s="59"/>
    </row>
    <row r="77" spans="2:9" s="3" customFormat="1" ht="24.95">
      <c r="B77" s="55"/>
      <c r="C77" s="66" t="s">
        <v>275</v>
      </c>
      <c r="D77" s="67"/>
      <c r="E77" s="79"/>
      <c r="F77" s="72"/>
      <c r="G77" s="59"/>
    </row>
    <row r="78" spans="2:9" s="3" customFormat="1">
      <c r="B78" s="55"/>
      <c r="C78" s="57"/>
      <c r="D78" s="67"/>
      <c r="E78" s="79"/>
      <c r="F78" s="72"/>
      <c r="G78" s="59"/>
    </row>
    <row r="79" spans="2:9" s="3" customFormat="1" ht="24.95">
      <c r="B79" s="537" t="s">
        <v>276</v>
      </c>
      <c r="C79" s="70" t="s">
        <v>277</v>
      </c>
      <c r="D79" s="67" t="s">
        <v>148</v>
      </c>
      <c r="E79" s="71">
        <v>3.8</v>
      </c>
      <c r="F79" s="93"/>
      <c r="G79" s="59"/>
    </row>
    <row r="80" spans="2:9" s="3" customFormat="1">
      <c r="B80" s="55"/>
      <c r="C80" s="57"/>
      <c r="D80" s="67"/>
      <c r="E80" s="79"/>
      <c r="F80" s="72"/>
      <c r="G80" s="59"/>
    </row>
    <row r="81" spans="2:8" s="3" customFormat="1" ht="24.95">
      <c r="B81" s="55"/>
      <c r="C81" s="66" t="s">
        <v>278</v>
      </c>
      <c r="D81" s="67"/>
      <c r="E81" s="79"/>
      <c r="F81" s="72"/>
      <c r="G81" s="59"/>
    </row>
    <row r="82" spans="2:8" s="3" customFormat="1">
      <c r="B82" s="55"/>
      <c r="C82" s="57"/>
      <c r="D82" s="67"/>
      <c r="E82" s="79"/>
      <c r="F82" s="72"/>
      <c r="G82" s="59"/>
    </row>
    <row r="83" spans="2:8" s="1" customFormat="1" ht="24.95">
      <c r="B83" s="538" t="s">
        <v>279</v>
      </c>
      <c r="C83" s="70" t="s">
        <v>277</v>
      </c>
      <c r="D83" s="94" t="s">
        <v>148</v>
      </c>
      <c r="E83" s="71">
        <v>2.2999999999999998</v>
      </c>
      <c r="F83" s="93"/>
      <c r="G83" s="91"/>
      <c r="H83" s="92"/>
    </row>
    <row r="84" spans="2:8" s="3" customFormat="1" ht="12.95">
      <c r="B84" s="55"/>
      <c r="C84" s="56"/>
      <c r="D84" s="67"/>
      <c r="E84" s="79"/>
      <c r="F84" s="72"/>
      <c r="G84" s="59"/>
    </row>
    <row r="85" spans="2:8" ht="12.95">
      <c r="B85" s="45"/>
      <c r="C85" s="46" t="s">
        <v>280</v>
      </c>
      <c r="D85" s="45"/>
      <c r="E85" s="47"/>
      <c r="F85" s="48"/>
      <c r="G85" s="49"/>
    </row>
    <row r="86" spans="2:8">
      <c r="B86" s="45"/>
      <c r="C86" s="50"/>
      <c r="D86" s="45"/>
      <c r="E86" s="47"/>
      <c r="F86" s="48"/>
      <c r="G86" s="49"/>
    </row>
    <row r="87" spans="2:8" ht="50.1">
      <c r="B87" s="94" t="s">
        <v>281</v>
      </c>
      <c r="C87" s="539" t="s">
        <v>282</v>
      </c>
      <c r="D87" s="94" t="s">
        <v>148</v>
      </c>
      <c r="E87" s="96">
        <f>10.181*9.36</f>
        <v>95.294160000000005</v>
      </c>
      <c r="F87" s="97"/>
      <c r="G87" s="54"/>
    </row>
    <row r="88" spans="2:8">
      <c r="B88" s="45"/>
      <c r="C88" s="62"/>
      <c r="D88" s="45"/>
      <c r="E88" s="98"/>
      <c r="F88" s="99"/>
      <c r="G88" s="49"/>
    </row>
    <row r="89" spans="2:8" ht="12.95">
      <c r="B89" s="45"/>
      <c r="C89" s="46" t="s">
        <v>283</v>
      </c>
      <c r="D89" s="45"/>
      <c r="E89" s="47"/>
      <c r="F89" s="48"/>
      <c r="G89" s="49"/>
    </row>
    <row r="90" spans="2:8">
      <c r="B90" s="45"/>
      <c r="C90" s="50"/>
      <c r="D90" s="45"/>
      <c r="E90" s="47"/>
      <c r="F90" s="48"/>
      <c r="G90" s="49"/>
    </row>
    <row r="91" spans="2:8" ht="24.95">
      <c r="B91" s="94" t="s">
        <v>281</v>
      </c>
      <c r="C91" s="539" t="s">
        <v>284</v>
      </c>
      <c r="D91" s="94" t="s">
        <v>148</v>
      </c>
      <c r="E91" s="100">
        <f>(4.88+0.6+0.6)*0.69*0.3</f>
        <v>1.2585599999999999</v>
      </c>
      <c r="F91" s="54"/>
      <c r="G91" s="54"/>
    </row>
    <row r="92" spans="2:8">
      <c r="B92" s="94"/>
      <c r="C92" s="95"/>
      <c r="D92" s="101"/>
      <c r="E92" s="96"/>
      <c r="F92" s="97"/>
      <c r="G92" s="54"/>
    </row>
    <row r="93" spans="2:8" s="3" customFormat="1">
      <c r="B93" s="55"/>
      <c r="C93" s="76"/>
      <c r="D93" s="67"/>
      <c r="E93" s="102"/>
      <c r="F93" s="93"/>
      <c r="G93" s="59"/>
    </row>
    <row r="94" spans="2:8" s="3" customFormat="1">
      <c r="B94" s="55"/>
      <c r="C94" s="76"/>
      <c r="D94" s="67"/>
      <c r="E94" s="102"/>
      <c r="F94" s="93"/>
      <c r="G94" s="59"/>
    </row>
    <row r="95" spans="2:8" s="1" customFormat="1">
      <c r="B95" s="55"/>
      <c r="C95" s="70"/>
      <c r="D95" s="67"/>
      <c r="E95" s="79"/>
      <c r="F95" s="72"/>
      <c r="G95" s="59"/>
    </row>
    <row r="96" spans="2:8" s="2" customFormat="1" ht="12.95">
      <c r="B96" s="80"/>
      <c r="C96" s="81"/>
      <c r="D96" s="82"/>
      <c r="E96" s="83"/>
      <c r="F96" s="84" t="s">
        <v>57</v>
      </c>
      <c r="G96" s="85">
        <f>SUM(G55:G95)</f>
        <v>0</v>
      </c>
    </row>
    <row r="97" spans="2:7" s="3" customFormat="1">
      <c r="B97" s="55"/>
      <c r="C97" s="57"/>
      <c r="D97" s="67"/>
      <c r="E97" s="79"/>
      <c r="F97" s="72"/>
      <c r="G97" s="59"/>
    </row>
    <row r="98" spans="2:7" s="3" customFormat="1" ht="12.95">
      <c r="B98" s="55"/>
      <c r="C98" s="103" t="s">
        <v>285</v>
      </c>
      <c r="D98" s="67"/>
      <c r="E98" s="78"/>
      <c r="F98" s="72"/>
      <c r="G98" s="59"/>
    </row>
    <row r="99" spans="2:7" s="3" customFormat="1">
      <c r="B99" s="55"/>
      <c r="C99" s="76"/>
      <c r="D99" s="67"/>
      <c r="E99" s="78"/>
      <c r="F99" s="72"/>
      <c r="G99" s="59"/>
    </row>
    <row r="100" spans="2:7" s="3" customFormat="1" ht="12.95">
      <c r="B100" s="55"/>
      <c r="C100" s="103" t="s">
        <v>286</v>
      </c>
      <c r="D100" s="67"/>
      <c r="E100" s="78"/>
      <c r="F100" s="72"/>
      <c r="G100" s="59"/>
    </row>
    <row r="101" spans="2:7" s="3" customFormat="1" ht="12.95">
      <c r="B101" s="55"/>
      <c r="C101" s="86"/>
      <c r="D101" s="67"/>
      <c r="E101" s="78"/>
      <c r="F101" s="72"/>
      <c r="G101" s="59"/>
    </row>
    <row r="102" spans="2:7" s="3" customFormat="1" ht="12.95">
      <c r="B102" s="55"/>
      <c r="C102" s="86" t="s">
        <v>287</v>
      </c>
      <c r="D102" s="67"/>
      <c r="E102" s="78"/>
      <c r="F102" s="72"/>
      <c r="G102" s="59"/>
    </row>
    <row r="103" spans="2:7" s="3" customFormat="1" ht="12.95">
      <c r="B103" s="55"/>
      <c r="C103" s="86"/>
      <c r="D103" s="67"/>
      <c r="E103" s="78"/>
      <c r="F103" s="72"/>
      <c r="G103" s="59"/>
    </row>
    <row r="104" spans="2:7" s="3" customFormat="1" ht="12.95">
      <c r="B104" s="55"/>
      <c r="C104" s="104" t="s">
        <v>288</v>
      </c>
      <c r="D104" s="67"/>
      <c r="E104" s="78"/>
      <c r="F104" s="72"/>
      <c r="G104" s="59"/>
    </row>
    <row r="105" spans="2:7" s="3" customFormat="1" ht="12.95">
      <c r="B105" s="55"/>
      <c r="C105" s="104"/>
      <c r="D105" s="67"/>
      <c r="E105" s="78"/>
      <c r="F105" s="72"/>
      <c r="G105" s="59"/>
    </row>
    <row r="106" spans="2:7" s="3" customFormat="1" ht="37.5">
      <c r="B106" s="55"/>
      <c r="C106" s="87" t="s">
        <v>289</v>
      </c>
      <c r="D106" s="67"/>
      <c r="E106" s="78"/>
      <c r="F106" s="72"/>
      <c r="G106" s="59"/>
    </row>
    <row r="107" spans="2:7" s="3" customFormat="1">
      <c r="B107" s="55"/>
      <c r="C107" s="76"/>
      <c r="D107" s="67"/>
      <c r="E107" s="78"/>
      <c r="F107" s="72"/>
      <c r="G107" s="59"/>
    </row>
    <row r="108" spans="2:7" s="3" customFormat="1">
      <c r="B108" s="55" t="s">
        <v>290</v>
      </c>
      <c r="C108" s="76" t="s">
        <v>291</v>
      </c>
      <c r="D108" s="67" t="s">
        <v>134</v>
      </c>
      <c r="E108" s="78">
        <v>0.5</v>
      </c>
      <c r="F108" s="93"/>
      <c r="G108" s="59"/>
    </row>
    <row r="109" spans="2:7" s="3" customFormat="1" ht="12.95">
      <c r="B109" s="55"/>
      <c r="C109" s="104"/>
      <c r="D109" s="67"/>
      <c r="E109" s="78"/>
      <c r="F109" s="72"/>
      <c r="G109" s="59"/>
    </row>
    <row r="110" spans="2:7" s="3" customFormat="1" ht="12.95">
      <c r="B110" s="55"/>
      <c r="C110" s="104" t="s">
        <v>292</v>
      </c>
      <c r="D110" s="67"/>
      <c r="E110" s="78"/>
      <c r="F110" s="72"/>
      <c r="G110" s="59"/>
    </row>
    <row r="111" spans="2:7" s="3" customFormat="1" ht="12.95">
      <c r="B111" s="55"/>
      <c r="C111" s="104"/>
      <c r="D111" s="67"/>
      <c r="E111" s="78"/>
      <c r="F111" s="72"/>
      <c r="G111" s="59"/>
    </row>
    <row r="112" spans="2:7" s="3" customFormat="1" ht="37.5">
      <c r="B112" s="55"/>
      <c r="C112" s="87" t="s">
        <v>293</v>
      </c>
      <c r="D112" s="67"/>
      <c r="E112" s="78"/>
      <c r="F112" s="72"/>
      <c r="G112" s="59"/>
    </row>
    <row r="113" spans="2:11" s="3" customFormat="1">
      <c r="B113" s="55"/>
      <c r="C113" s="76"/>
      <c r="D113" s="67"/>
      <c r="E113" s="78"/>
      <c r="F113" s="72"/>
      <c r="G113" s="59"/>
    </row>
    <row r="114" spans="2:11" s="3" customFormat="1">
      <c r="B114" s="55" t="s">
        <v>294</v>
      </c>
      <c r="C114" s="76" t="s">
        <v>291</v>
      </c>
      <c r="D114" s="67" t="s">
        <v>134</v>
      </c>
      <c r="E114" s="78">
        <v>7.1</v>
      </c>
      <c r="F114" s="72"/>
      <c r="G114" s="59"/>
    </row>
    <row r="115" spans="2:11" s="3" customFormat="1">
      <c r="B115" s="55"/>
      <c r="C115" s="76"/>
      <c r="D115" s="67"/>
      <c r="E115" s="102"/>
      <c r="F115" s="54"/>
      <c r="G115" s="59"/>
    </row>
    <row r="116" spans="2:11" s="3" customFormat="1" ht="12.95">
      <c r="B116" s="55"/>
      <c r="C116" s="105" t="s">
        <v>295</v>
      </c>
      <c r="D116" s="67"/>
      <c r="E116" s="78"/>
      <c r="F116" s="72"/>
      <c r="G116" s="59"/>
    </row>
    <row r="117" spans="2:11" s="3" customFormat="1">
      <c r="B117" s="55"/>
      <c r="C117" s="106"/>
      <c r="D117" s="67"/>
      <c r="E117" s="78"/>
      <c r="F117" s="72"/>
      <c r="G117" s="59"/>
    </row>
    <row r="118" spans="2:11" ht="12.95">
      <c r="B118" s="55"/>
      <c r="C118" s="104" t="s">
        <v>296</v>
      </c>
      <c r="D118" s="67"/>
      <c r="E118" s="78"/>
      <c r="F118" s="72"/>
      <c r="G118" s="59"/>
    </row>
    <row r="119" spans="2:11">
      <c r="B119" s="55"/>
      <c r="C119" s="76"/>
      <c r="D119" s="67"/>
      <c r="E119" s="78"/>
      <c r="F119" s="72"/>
      <c r="G119" s="59"/>
    </row>
    <row r="120" spans="2:11">
      <c r="B120" s="55"/>
      <c r="C120" s="540" t="s">
        <v>297</v>
      </c>
      <c r="D120" s="67"/>
      <c r="E120" s="78"/>
      <c r="F120" s="72"/>
      <c r="G120" s="59"/>
    </row>
    <row r="121" spans="2:11">
      <c r="B121" s="55"/>
      <c r="C121" s="76"/>
      <c r="D121" s="67"/>
      <c r="E121" s="78"/>
      <c r="F121" s="72"/>
      <c r="G121" s="59"/>
    </row>
    <row r="122" spans="2:11">
      <c r="B122" s="537" t="s">
        <v>298</v>
      </c>
      <c r="C122" s="76" t="s">
        <v>299</v>
      </c>
      <c r="D122" s="67" t="s">
        <v>134</v>
      </c>
      <c r="E122" s="78">
        <v>0.5</v>
      </c>
      <c r="F122" s="72"/>
      <c r="G122" s="59"/>
    </row>
    <row r="123" spans="2:11">
      <c r="B123" s="55"/>
      <c r="C123" s="76"/>
      <c r="D123" s="67"/>
      <c r="E123" s="78"/>
      <c r="F123" s="72"/>
      <c r="G123" s="59"/>
    </row>
    <row r="124" spans="2:11" ht="12.95">
      <c r="B124" s="55"/>
      <c r="C124" s="103" t="s">
        <v>300</v>
      </c>
      <c r="D124" s="67"/>
      <c r="E124" s="78"/>
      <c r="F124" s="72"/>
      <c r="G124" s="59"/>
    </row>
    <row r="125" spans="2:11">
      <c r="B125" s="55"/>
      <c r="C125" s="76"/>
      <c r="D125" s="67"/>
      <c r="E125" s="78"/>
      <c r="F125" s="72"/>
      <c r="G125" s="59"/>
    </row>
    <row r="126" spans="2:11" ht="12.95">
      <c r="B126" s="55"/>
      <c r="C126" s="86" t="s">
        <v>301</v>
      </c>
      <c r="D126" s="67"/>
      <c r="E126" s="78"/>
      <c r="F126" s="72"/>
      <c r="G126" s="59"/>
      <c r="K126" s="108"/>
    </row>
    <row r="127" spans="2:11">
      <c r="B127" s="55"/>
      <c r="C127" s="76"/>
      <c r="D127" s="67"/>
      <c r="E127" s="78"/>
      <c r="F127" s="72"/>
      <c r="G127" s="59"/>
    </row>
    <row r="128" spans="2:11" s="3" customFormat="1" ht="27.4" customHeight="1">
      <c r="B128" s="55"/>
      <c r="C128" s="87" t="s">
        <v>302</v>
      </c>
      <c r="D128" s="67"/>
      <c r="E128" s="78"/>
      <c r="F128" s="72"/>
      <c r="G128" s="59"/>
    </row>
    <row r="129" spans="2:11" s="3" customFormat="1">
      <c r="B129" s="55"/>
      <c r="C129" s="87"/>
      <c r="D129" s="67"/>
      <c r="E129" s="78"/>
      <c r="F129" s="72"/>
      <c r="G129" s="59"/>
    </row>
    <row r="130" spans="2:11" s="3" customFormat="1">
      <c r="B130" s="55" t="s">
        <v>303</v>
      </c>
      <c r="C130" s="76" t="s">
        <v>304</v>
      </c>
      <c r="D130" s="67" t="s">
        <v>134</v>
      </c>
      <c r="E130" s="71">
        <v>6.9</v>
      </c>
      <c r="F130" s="72"/>
      <c r="G130" s="59"/>
    </row>
    <row r="131" spans="2:11" s="3" customFormat="1">
      <c r="B131" s="55"/>
      <c r="C131" s="76"/>
      <c r="D131" s="67"/>
      <c r="E131" s="102"/>
      <c r="F131" s="72"/>
      <c r="G131" s="59"/>
    </row>
    <row r="132" spans="2:11" ht="12.95">
      <c r="B132" s="55"/>
      <c r="C132" s="86" t="s">
        <v>305</v>
      </c>
      <c r="D132" s="67"/>
      <c r="E132" s="102"/>
      <c r="F132" s="72"/>
      <c r="G132" s="59"/>
      <c r="K132" s="108"/>
    </row>
    <row r="133" spans="2:11">
      <c r="B133" s="55"/>
      <c r="C133" s="76"/>
      <c r="D133" s="67"/>
      <c r="E133" s="102"/>
      <c r="F133" s="72"/>
      <c r="G133" s="59"/>
    </row>
    <row r="134" spans="2:11" s="3" customFormat="1" ht="27.4" customHeight="1">
      <c r="B134" s="55"/>
      <c r="C134" s="87" t="s">
        <v>306</v>
      </c>
      <c r="D134" s="67"/>
      <c r="E134" s="102"/>
      <c r="F134" s="72"/>
      <c r="G134" s="59"/>
    </row>
    <row r="135" spans="2:11" s="3" customFormat="1">
      <c r="B135" s="55"/>
      <c r="C135" s="87"/>
      <c r="D135" s="67"/>
      <c r="E135" s="102"/>
      <c r="F135" s="72"/>
      <c r="G135" s="59"/>
    </row>
    <row r="136" spans="2:11" s="3" customFormat="1">
      <c r="B136" s="55" t="s">
        <v>303</v>
      </c>
      <c r="C136" s="76" t="s">
        <v>304</v>
      </c>
      <c r="D136" s="67" t="s">
        <v>134</v>
      </c>
      <c r="E136" s="71">
        <v>0.2</v>
      </c>
      <c r="F136" s="72"/>
      <c r="G136" s="59"/>
    </row>
    <row r="137" spans="2:11" s="3" customFormat="1">
      <c r="B137" s="55"/>
      <c r="C137" s="76"/>
      <c r="D137" s="67"/>
      <c r="E137" s="78"/>
      <c r="F137" s="72"/>
      <c r="G137" s="59"/>
    </row>
    <row r="138" spans="2:11" s="3" customFormat="1">
      <c r="B138" s="55"/>
      <c r="C138" s="76"/>
      <c r="D138" s="67"/>
      <c r="E138" s="78"/>
      <c r="F138" s="72"/>
      <c r="G138" s="59"/>
    </row>
    <row r="139" spans="2:11" s="3" customFormat="1">
      <c r="B139" s="55"/>
      <c r="C139" s="76"/>
      <c r="D139" s="67"/>
      <c r="E139" s="78"/>
      <c r="F139" s="72"/>
      <c r="G139" s="59"/>
    </row>
    <row r="140" spans="2:11" s="3" customFormat="1">
      <c r="B140" s="55"/>
      <c r="C140" s="76"/>
      <c r="D140" s="67"/>
      <c r="E140" s="78"/>
      <c r="F140" s="72"/>
      <c r="G140" s="59"/>
    </row>
    <row r="141" spans="2:11" s="3" customFormat="1">
      <c r="B141" s="55"/>
      <c r="C141" s="76"/>
      <c r="D141" s="67"/>
      <c r="E141" s="78"/>
      <c r="F141" s="72"/>
      <c r="G141" s="59"/>
    </row>
    <row r="142" spans="2:11" s="3" customFormat="1">
      <c r="B142" s="55"/>
      <c r="C142" s="76"/>
      <c r="D142" s="67"/>
      <c r="E142" s="78"/>
      <c r="F142" s="72"/>
      <c r="G142" s="59"/>
    </row>
    <row r="143" spans="2:11" s="3" customFormat="1">
      <c r="B143" s="55"/>
      <c r="C143" s="76"/>
      <c r="D143" s="67"/>
      <c r="E143" s="78"/>
      <c r="F143" s="72"/>
      <c r="G143" s="59"/>
    </row>
    <row r="144" spans="2:11" s="3" customFormat="1" ht="12.95">
      <c r="B144" s="80"/>
      <c r="C144" s="81"/>
      <c r="D144" s="82"/>
      <c r="E144" s="83"/>
      <c r="F144" s="84" t="s">
        <v>57</v>
      </c>
      <c r="G144" s="85">
        <f>SUM(G97:G143)</f>
        <v>0</v>
      </c>
    </row>
    <row r="145" spans="2:9">
      <c r="B145" s="55"/>
      <c r="C145" s="106"/>
      <c r="D145" s="67"/>
      <c r="E145" s="78"/>
      <c r="F145" s="72"/>
      <c r="G145" s="59"/>
    </row>
    <row r="146" spans="2:9" s="4" customFormat="1" ht="12.95">
      <c r="B146" s="109"/>
      <c r="C146" s="110" t="s">
        <v>307</v>
      </c>
      <c r="D146" s="109"/>
      <c r="E146" s="111"/>
      <c r="F146" s="112"/>
      <c r="G146" s="112"/>
      <c r="I146" s="137"/>
    </row>
    <row r="147" spans="2:9" s="4" customFormat="1">
      <c r="B147" s="109"/>
      <c r="C147" s="113"/>
      <c r="D147" s="109"/>
      <c r="E147" s="111"/>
      <c r="F147" s="112"/>
      <c r="G147" s="112"/>
      <c r="I147" s="137"/>
    </row>
    <row r="148" spans="2:9" ht="12.95">
      <c r="B148" s="51"/>
      <c r="C148" s="114" t="s">
        <v>308</v>
      </c>
      <c r="D148" s="51"/>
      <c r="E148" s="115"/>
      <c r="F148" s="54"/>
      <c r="G148" s="54"/>
      <c r="I148" s="107"/>
    </row>
    <row r="149" spans="2:9">
      <c r="B149" s="51"/>
      <c r="C149" s="42"/>
      <c r="D149" s="51"/>
      <c r="E149" s="115"/>
      <c r="F149" s="54"/>
      <c r="G149" s="54"/>
      <c r="I149" s="107"/>
    </row>
    <row r="150" spans="2:9" ht="12.95">
      <c r="B150" s="51"/>
      <c r="C150" s="116" t="s">
        <v>309</v>
      </c>
      <c r="D150" s="51"/>
      <c r="E150" s="115"/>
      <c r="F150" s="54"/>
      <c r="G150" s="54"/>
      <c r="I150" s="107"/>
    </row>
    <row r="151" spans="2:9">
      <c r="B151" s="51"/>
      <c r="C151" s="117"/>
      <c r="D151" s="51"/>
      <c r="E151" s="115"/>
      <c r="F151" s="54"/>
      <c r="G151" s="54"/>
      <c r="I151" s="107"/>
    </row>
    <row r="152" spans="2:9">
      <c r="B152" s="109"/>
      <c r="C152" s="118" t="s">
        <v>310</v>
      </c>
      <c r="D152" s="51"/>
      <c r="E152" s="115"/>
      <c r="F152" s="54"/>
      <c r="G152" s="54"/>
      <c r="I152" s="107"/>
    </row>
    <row r="153" spans="2:9">
      <c r="B153" s="109"/>
      <c r="C153" s="118"/>
      <c r="D153" s="51"/>
      <c r="E153" s="115"/>
      <c r="F153" s="54"/>
      <c r="G153" s="54"/>
      <c r="I153" s="107"/>
    </row>
    <row r="154" spans="2:9">
      <c r="B154" s="109" t="s">
        <v>311</v>
      </c>
      <c r="C154" s="119" t="s">
        <v>312</v>
      </c>
      <c r="D154" s="51" t="s">
        <v>148</v>
      </c>
      <c r="E154" s="115">
        <v>15.4</v>
      </c>
      <c r="F154" s="54"/>
      <c r="G154" s="112"/>
      <c r="I154" s="107"/>
    </row>
    <row r="155" spans="2:9" s="4" customFormat="1" ht="12.95">
      <c r="B155" s="109"/>
      <c r="C155" s="120"/>
      <c r="D155" s="109"/>
      <c r="E155" s="111"/>
      <c r="F155" s="112"/>
      <c r="G155" s="112"/>
      <c r="I155" s="137"/>
    </row>
    <row r="156" spans="2:9" ht="12.95">
      <c r="B156" s="55"/>
      <c r="C156" s="105" t="s">
        <v>313</v>
      </c>
      <c r="D156" s="67"/>
      <c r="E156" s="73"/>
      <c r="F156" s="69"/>
      <c r="G156" s="59"/>
    </row>
    <row r="157" spans="2:9">
      <c r="B157" s="55"/>
      <c r="C157" s="106"/>
      <c r="D157" s="67"/>
      <c r="E157" s="73"/>
      <c r="F157" s="69"/>
      <c r="G157" s="59"/>
    </row>
    <row r="158" spans="2:9" ht="12.95">
      <c r="B158" s="55"/>
      <c r="C158" s="104" t="s">
        <v>314</v>
      </c>
      <c r="D158" s="67"/>
      <c r="E158" s="73"/>
      <c r="F158" s="69"/>
      <c r="G158" s="59"/>
    </row>
    <row r="159" spans="2:9">
      <c r="B159" s="55"/>
      <c r="C159" s="106"/>
      <c r="D159" s="67"/>
      <c r="E159" s="78"/>
      <c r="F159" s="72"/>
      <c r="G159" s="59"/>
    </row>
    <row r="160" spans="2:9" ht="24.95">
      <c r="B160" s="51"/>
      <c r="C160" s="121" t="s">
        <v>315</v>
      </c>
      <c r="D160" s="51"/>
      <c r="E160" s="115"/>
      <c r="F160" s="72"/>
      <c r="G160" s="59"/>
    </row>
    <row r="161" spans="2:7">
      <c r="B161" s="51"/>
      <c r="C161" s="121"/>
      <c r="D161" s="51"/>
      <c r="E161" s="115"/>
      <c r="F161" s="72"/>
      <c r="G161" s="59"/>
    </row>
    <row r="162" spans="2:7">
      <c r="B162" s="51" t="s">
        <v>316</v>
      </c>
      <c r="C162" s="42" t="s">
        <v>317</v>
      </c>
      <c r="D162" s="51" t="s">
        <v>153</v>
      </c>
      <c r="E162" s="122">
        <v>547</v>
      </c>
      <c r="F162" s="54"/>
      <c r="G162" s="59"/>
    </row>
    <row r="163" spans="2:7" ht="12.95">
      <c r="B163" s="55"/>
      <c r="C163" s="105"/>
      <c r="D163" s="67"/>
      <c r="E163" s="78"/>
      <c r="F163" s="72"/>
      <c r="G163" s="59"/>
    </row>
    <row r="164" spans="2:7" ht="12.95">
      <c r="B164" s="55"/>
      <c r="C164" s="105" t="s">
        <v>318</v>
      </c>
      <c r="D164" s="67"/>
      <c r="E164" s="78"/>
      <c r="F164" s="72"/>
      <c r="G164" s="59"/>
    </row>
    <row r="165" spans="2:7">
      <c r="B165" s="55"/>
      <c r="C165" s="106"/>
      <c r="D165" s="67"/>
      <c r="E165" s="78"/>
      <c r="F165" s="72"/>
      <c r="G165" s="59"/>
    </row>
    <row r="166" spans="2:7" ht="12.95">
      <c r="B166" s="55"/>
      <c r="C166" s="104" t="s">
        <v>319</v>
      </c>
      <c r="D166" s="67"/>
      <c r="E166" s="78"/>
      <c r="F166" s="72"/>
      <c r="G166" s="59"/>
    </row>
    <row r="167" spans="2:7" ht="12.95">
      <c r="B167" s="55"/>
      <c r="C167" s="65"/>
      <c r="D167" s="90"/>
      <c r="E167" s="78"/>
      <c r="F167" s="72"/>
      <c r="G167" s="59"/>
    </row>
    <row r="168" spans="2:7">
      <c r="B168" s="55"/>
      <c r="C168" s="123" t="s">
        <v>320</v>
      </c>
      <c r="D168" s="90"/>
      <c r="E168" s="78"/>
      <c r="F168" s="72"/>
      <c r="G168" s="59"/>
    </row>
    <row r="169" spans="2:7">
      <c r="B169" s="55"/>
      <c r="C169" s="57"/>
      <c r="D169" s="90"/>
      <c r="E169" s="78"/>
      <c r="F169" s="72"/>
      <c r="G169" s="59"/>
    </row>
    <row r="170" spans="2:7">
      <c r="B170" s="55" t="s">
        <v>321</v>
      </c>
      <c r="C170" s="57" t="s">
        <v>322</v>
      </c>
      <c r="D170" s="90" t="s">
        <v>148</v>
      </c>
      <c r="E170" s="78">
        <v>7.7</v>
      </c>
      <c r="F170" s="124"/>
      <c r="G170" s="59"/>
    </row>
    <row r="171" spans="2:7" s="3" customFormat="1" ht="12.95">
      <c r="B171" s="45"/>
      <c r="C171" s="125"/>
      <c r="D171" s="45"/>
      <c r="E171" s="47"/>
      <c r="F171" s="48"/>
      <c r="G171" s="49"/>
    </row>
    <row r="172" spans="2:7" s="3" customFormat="1" ht="12.95">
      <c r="B172" s="45"/>
      <c r="C172" s="125" t="s">
        <v>323</v>
      </c>
      <c r="D172" s="45"/>
      <c r="E172" s="47"/>
      <c r="F172" s="48"/>
      <c r="G172" s="49"/>
    </row>
    <row r="173" spans="2:7" s="3" customFormat="1" ht="12.95">
      <c r="B173" s="45"/>
      <c r="C173" s="126"/>
      <c r="D173" s="45"/>
      <c r="E173" s="127"/>
      <c r="F173" s="99"/>
      <c r="G173" s="49"/>
    </row>
    <row r="174" spans="2:7" s="3" customFormat="1" ht="12.95">
      <c r="B174" s="45"/>
      <c r="C174" s="126" t="s">
        <v>324</v>
      </c>
      <c r="D174" s="45"/>
      <c r="E174" s="47"/>
      <c r="F174" s="48"/>
      <c r="G174" s="49"/>
    </row>
    <row r="175" spans="2:7">
      <c r="B175" s="51"/>
      <c r="C175" s="128"/>
      <c r="D175" s="51"/>
      <c r="E175" s="129"/>
      <c r="F175" s="72"/>
      <c r="G175" s="72"/>
    </row>
    <row r="176" spans="2:7" s="3" customFormat="1" ht="37.5">
      <c r="B176" s="130"/>
      <c r="C176" s="131" t="s">
        <v>325</v>
      </c>
      <c r="D176" s="94"/>
      <c r="E176" s="132"/>
      <c r="F176" s="124"/>
      <c r="G176" s="133"/>
    </row>
    <row r="177" spans="2:7" s="3" customFormat="1">
      <c r="B177" s="130"/>
      <c r="C177" s="134"/>
      <c r="D177" s="94"/>
      <c r="E177" s="132"/>
      <c r="F177" s="124"/>
      <c r="G177" s="133"/>
    </row>
    <row r="178" spans="2:7" s="3" customFormat="1">
      <c r="B178" s="541" t="s">
        <v>326</v>
      </c>
      <c r="C178" s="135" t="s">
        <v>327</v>
      </c>
      <c r="D178" s="94" t="s">
        <v>328</v>
      </c>
      <c r="E178" s="132">
        <v>30</v>
      </c>
      <c r="F178" s="124"/>
      <c r="G178" s="133"/>
    </row>
    <row r="179" spans="2:7">
      <c r="B179" s="45"/>
      <c r="C179" s="50"/>
      <c r="D179" s="45"/>
      <c r="E179" s="136"/>
      <c r="F179" s="48"/>
      <c r="G179" s="54"/>
    </row>
    <row r="180" spans="2:7">
      <c r="B180" s="45"/>
      <c r="C180" s="50"/>
      <c r="D180" s="45"/>
      <c r="E180" s="136"/>
      <c r="F180" s="48"/>
      <c r="G180" s="54"/>
    </row>
    <row r="181" spans="2:7">
      <c r="B181" s="45"/>
      <c r="C181" s="50"/>
      <c r="D181" s="45"/>
      <c r="E181" s="136"/>
      <c r="F181" s="48"/>
      <c r="G181" s="54"/>
    </row>
    <row r="182" spans="2:7">
      <c r="B182" s="45"/>
      <c r="C182" s="50"/>
      <c r="D182" s="45"/>
      <c r="E182" s="136"/>
      <c r="F182" s="48"/>
      <c r="G182" s="54"/>
    </row>
    <row r="183" spans="2:7">
      <c r="B183" s="45"/>
      <c r="C183" s="50"/>
      <c r="D183" s="45"/>
      <c r="E183" s="136"/>
      <c r="F183" s="48"/>
      <c r="G183" s="54"/>
    </row>
    <row r="184" spans="2:7">
      <c r="B184" s="45"/>
      <c r="C184" s="50"/>
      <c r="D184" s="45"/>
      <c r="E184" s="136"/>
      <c r="F184" s="48"/>
      <c r="G184" s="54"/>
    </row>
    <row r="185" spans="2:7">
      <c r="B185" s="45"/>
      <c r="C185" s="50"/>
      <c r="D185" s="45"/>
      <c r="E185" s="136"/>
      <c r="F185" s="48"/>
      <c r="G185" s="54"/>
    </row>
    <row r="186" spans="2:7">
      <c r="B186" s="45"/>
      <c r="C186" s="50"/>
      <c r="D186" s="45"/>
      <c r="E186" s="136"/>
      <c r="F186" s="48"/>
      <c r="G186" s="54"/>
    </row>
    <row r="187" spans="2:7">
      <c r="B187" s="45"/>
      <c r="C187" s="50"/>
      <c r="D187" s="45"/>
      <c r="E187" s="136"/>
      <c r="F187" s="48"/>
      <c r="G187" s="54"/>
    </row>
    <row r="188" spans="2:7" ht="12.95">
      <c r="B188" s="80"/>
      <c r="C188" s="81"/>
      <c r="D188" s="82"/>
      <c r="E188" s="83"/>
      <c r="F188" s="84" t="s">
        <v>57</v>
      </c>
      <c r="G188" s="85">
        <f>SUM(G145:G187)</f>
        <v>0</v>
      </c>
    </row>
    <row r="189" spans="2:7">
      <c r="B189" s="45"/>
      <c r="C189" s="50"/>
      <c r="D189" s="45"/>
      <c r="E189" s="136"/>
      <c r="F189" s="48"/>
      <c r="G189" s="54"/>
    </row>
    <row r="190" spans="2:7" ht="12.95">
      <c r="B190" s="45"/>
      <c r="C190" s="46" t="s">
        <v>329</v>
      </c>
      <c r="D190" s="45"/>
      <c r="E190" s="47"/>
      <c r="F190" s="48"/>
      <c r="G190" s="59"/>
    </row>
    <row r="191" spans="2:7" ht="12.95">
      <c r="B191" s="45"/>
      <c r="C191" s="46"/>
      <c r="D191" s="45"/>
      <c r="E191" s="47"/>
      <c r="F191" s="48"/>
      <c r="G191" s="59"/>
    </row>
    <row r="192" spans="2:7" ht="12.95">
      <c r="B192" s="45"/>
      <c r="C192" s="126" t="s">
        <v>330</v>
      </c>
      <c r="D192" s="45"/>
      <c r="E192" s="127"/>
      <c r="F192" s="99"/>
      <c r="G192" s="59"/>
    </row>
    <row r="193" spans="2:7" ht="12.95">
      <c r="B193" s="45"/>
      <c r="C193" s="138" t="s">
        <v>331</v>
      </c>
      <c r="D193" s="45"/>
      <c r="E193" s="127"/>
      <c r="F193" s="99"/>
      <c r="G193" s="59"/>
    </row>
    <row r="194" spans="2:7" ht="12.95">
      <c r="B194" s="139"/>
      <c r="C194" s="140"/>
      <c r="D194" s="45"/>
      <c r="E194" s="141"/>
      <c r="F194" s="99"/>
      <c r="G194" s="59"/>
    </row>
    <row r="195" spans="2:7" ht="12.95">
      <c r="B195" s="139"/>
      <c r="C195" s="140" t="s">
        <v>332</v>
      </c>
      <c r="D195" s="45"/>
      <c r="E195" s="141"/>
      <c r="F195" s="99"/>
      <c r="G195" s="59"/>
    </row>
    <row r="196" spans="2:7" ht="12.95">
      <c r="B196" s="139"/>
      <c r="C196" s="140"/>
      <c r="D196" s="45"/>
      <c r="E196" s="141"/>
      <c r="F196" s="99"/>
      <c r="G196" s="59"/>
    </row>
    <row r="197" spans="2:7" ht="28.35" customHeight="1">
      <c r="B197" s="139"/>
      <c r="C197" s="142" t="s">
        <v>333</v>
      </c>
      <c r="D197" s="45"/>
      <c r="E197" s="141"/>
      <c r="F197" s="99"/>
      <c r="G197" s="59"/>
    </row>
    <row r="198" spans="2:7">
      <c r="B198" s="139"/>
      <c r="C198" s="62"/>
      <c r="D198" s="45"/>
      <c r="E198" s="141"/>
      <c r="F198" s="99"/>
      <c r="G198" s="59"/>
    </row>
    <row r="199" spans="2:7">
      <c r="B199" s="45" t="s">
        <v>334</v>
      </c>
      <c r="C199" s="143" t="s">
        <v>335</v>
      </c>
      <c r="D199" s="144" t="s">
        <v>62</v>
      </c>
      <c r="E199" s="145">
        <v>2</v>
      </c>
      <c r="F199" s="146"/>
      <c r="G199" s="59"/>
    </row>
    <row r="200" spans="2:7">
      <c r="B200" s="45" t="s">
        <v>336</v>
      </c>
      <c r="C200" s="143" t="s">
        <v>337</v>
      </c>
      <c r="D200" s="144" t="s">
        <v>62</v>
      </c>
      <c r="E200" s="145">
        <v>1</v>
      </c>
      <c r="F200" s="146"/>
      <c r="G200" s="59"/>
    </row>
    <row r="201" spans="2:7">
      <c r="B201" s="45"/>
      <c r="C201" s="62"/>
      <c r="D201" s="45"/>
      <c r="E201" s="98"/>
      <c r="F201" s="99"/>
      <c r="G201" s="59"/>
    </row>
    <row r="202" spans="2:7" ht="37.5">
      <c r="B202" s="139"/>
      <c r="C202" s="142" t="s">
        <v>338</v>
      </c>
      <c r="D202" s="45"/>
      <c r="E202" s="141"/>
      <c r="F202" s="99"/>
      <c r="G202" s="59"/>
    </row>
    <row r="203" spans="2:7">
      <c r="B203" s="139"/>
      <c r="C203" s="62"/>
      <c r="D203" s="45"/>
      <c r="E203" s="141"/>
      <c r="F203" s="99"/>
      <c r="G203" s="59"/>
    </row>
    <row r="204" spans="2:7">
      <c r="B204" s="45" t="s">
        <v>339</v>
      </c>
      <c r="C204" s="143" t="s">
        <v>335</v>
      </c>
      <c r="D204" s="144" t="s">
        <v>62</v>
      </c>
      <c r="E204" s="145">
        <v>3</v>
      </c>
      <c r="F204" s="146"/>
      <c r="G204" s="59"/>
    </row>
    <row r="205" spans="2:7">
      <c r="B205" s="45"/>
      <c r="C205" s="62"/>
      <c r="D205" s="45"/>
      <c r="E205" s="98"/>
      <c r="F205" s="99"/>
      <c r="G205" s="59"/>
    </row>
    <row r="206" spans="2:7" ht="12.95">
      <c r="B206" s="45"/>
      <c r="C206" s="140" t="s">
        <v>340</v>
      </c>
      <c r="D206" s="45"/>
      <c r="E206" s="98"/>
      <c r="F206" s="99"/>
      <c r="G206" s="59"/>
    </row>
    <row r="207" spans="2:7" ht="12.95">
      <c r="B207" s="45"/>
      <c r="C207" s="140"/>
      <c r="D207" s="45"/>
      <c r="E207" s="98"/>
      <c r="F207" s="99"/>
      <c r="G207" s="59"/>
    </row>
    <row r="208" spans="2:7" ht="24.95">
      <c r="B208" s="45"/>
      <c r="C208" s="142" t="s">
        <v>341</v>
      </c>
      <c r="D208" s="45"/>
      <c r="E208" s="98"/>
      <c r="F208" s="99"/>
      <c r="G208" s="59"/>
    </row>
    <row r="209" spans="2:7">
      <c r="B209" s="45"/>
      <c r="C209" s="62"/>
      <c r="D209" s="45"/>
      <c r="E209" s="98"/>
      <c r="F209" s="99"/>
      <c r="G209" s="59"/>
    </row>
    <row r="210" spans="2:7">
      <c r="B210" s="45" t="s">
        <v>342</v>
      </c>
      <c r="C210" s="147" t="s">
        <v>343</v>
      </c>
      <c r="D210" s="45" t="s">
        <v>62</v>
      </c>
      <c r="E210" s="141">
        <v>1</v>
      </c>
      <c r="F210" s="148"/>
      <c r="G210" s="59"/>
    </row>
    <row r="211" spans="2:7">
      <c r="B211" s="45"/>
      <c r="C211" s="50"/>
      <c r="D211" s="45"/>
      <c r="E211" s="141"/>
      <c r="F211" s="72"/>
      <c r="G211" s="59"/>
    </row>
    <row r="212" spans="2:7" ht="12.95">
      <c r="B212" s="149"/>
      <c r="C212" s="150" t="s">
        <v>344</v>
      </c>
      <c r="D212" s="149"/>
      <c r="E212" s="151"/>
      <c r="F212" s="152"/>
      <c r="G212" s="59"/>
    </row>
    <row r="213" spans="2:7">
      <c r="B213" s="149"/>
      <c r="C213" s="153"/>
      <c r="D213" s="149"/>
      <c r="E213" s="151"/>
      <c r="F213" s="152"/>
      <c r="G213" s="59"/>
    </row>
    <row r="214" spans="2:7" ht="24.95">
      <c r="B214" s="149"/>
      <c r="C214" s="118" t="s">
        <v>345</v>
      </c>
      <c r="D214" s="149"/>
      <c r="E214" s="151"/>
      <c r="F214" s="152"/>
      <c r="G214" s="59"/>
    </row>
    <row r="215" spans="2:7">
      <c r="B215" s="149"/>
      <c r="C215" s="154"/>
      <c r="D215" s="149"/>
      <c r="E215" s="151"/>
      <c r="F215" s="152"/>
      <c r="G215" s="59"/>
    </row>
    <row r="216" spans="2:7">
      <c r="B216" s="155" t="s">
        <v>346</v>
      </c>
      <c r="C216" s="143" t="s">
        <v>335</v>
      </c>
      <c r="D216" s="149" t="s">
        <v>62</v>
      </c>
      <c r="E216" s="141">
        <v>1</v>
      </c>
      <c r="F216" s="146"/>
      <c r="G216" s="59"/>
    </row>
    <row r="217" spans="2:7">
      <c r="B217" s="156"/>
      <c r="C217" s="143"/>
      <c r="D217" s="149"/>
      <c r="E217" s="141"/>
      <c r="F217" s="72"/>
      <c r="G217" s="59"/>
    </row>
    <row r="218" spans="2:7" ht="12.95">
      <c r="B218" s="45"/>
      <c r="C218" s="140" t="s">
        <v>347</v>
      </c>
      <c r="D218" s="45"/>
      <c r="E218" s="98"/>
      <c r="F218" s="48"/>
      <c r="G218" s="59"/>
    </row>
    <row r="219" spans="2:7">
      <c r="B219" s="45"/>
      <c r="C219" s="147"/>
      <c r="D219" s="45"/>
      <c r="E219" s="98"/>
      <c r="F219" s="48"/>
      <c r="G219" s="59"/>
    </row>
    <row r="220" spans="2:7" ht="28.35" customHeight="1">
      <c r="B220" s="45"/>
      <c r="C220" s="121" t="s">
        <v>348</v>
      </c>
      <c r="D220" s="45"/>
      <c r="E220" s="98"/>
      <c r="F220" s="48"/>
      <c r="G220" s="59"/>
    </row>
    <row r="221" spans="2:7">
      <c r="B221" s="45"/>
      <c r="C221" s="52"/>
      <c r="D221" s="45"/>
      <c r="E221" s="141"/>
      <c r="F221" s="48"/>
      <c r="G221" s="59"/>
    </row>
    <row r="222" spans="2:7">
      <c r="B222" s="144" t="s">
        <v>349</v>
      </c>
      <c r="C222" s="128" t="s">
        <v>350</v>
      </c>
      <c r="D222" s="45" t="s">
        <v>62</v>
      </c>
      <c r="E222" s="141">
        <v>3</v>
      </c>
      <c r="F222" s="124"/>
      <c r="G222" s="59"/>
    </row>
    <row r="223" spans="2:7" s="5" customFormat="1">
      <c r="B223" s="157"/>
      <c r="C223" s="158"/>
      <c r="D223" s="159"/>
      <c r="E223" s="160"/>
      <c r="F223" s="161"/>
      <c r="G223" s="162"/>
    </row>
    <row r="224" spans="2:7" ht="12.95">
      <c r="B224" s="130"/>
      <c r="C224" s="163" t="s">
        <v>351</v>
      </c>
      <c r="D224" s="94"/>
      <c r="E224" s="164"/>
      <c r="F224" s="93"/>
      <c r="G224" s="59"/>
    </row>
    <row r="225" spans="2:7" ht="12.95">
      <c r="B225" s="130"/>
      <c r="C225" s="163"/>
      <c r="D225" s="94"/>
      <c r="E225" s="164"/>
      <c r="F225" s="93"/>
      <c r="G225" s="59"/>
    </row>
    <row r="226" spans="2:7" ht="24.95">
      <c r="B226" s="130"/>
      <c r="C226" s="165" t="s">
        <v>352</v>
      </c>
      <c r="D226" s="94"/>
      <c r="E226" s="164"/>
      <c r="F226" s="93"/>
      <c r="G226" s="59"/>
    </row>
    <row r="227" spans="2:7">
      <c r="B227" s="130"/>
      <c r="C227" s="166"/>
      <c r="D227" s="94"/>
      <c r="E227" s="164"/>
      <c r="F227" s="93"/>
      <c r="G227" s="59"/>
    </row>
    <row r="228" spans="2:7">
      <c r="B228" s="541" t="s">
        <v>353</v>
      </c>
      <c r="C228" s="143" t="s">
        <v>335</v>
      </c>
      <c r="D228" s="94" t="s">
        <v>62</v>
      </c>
      <c r="E228" s="167">
        <v>1</v>
      </c>
      <c r="F228" s="72"/>
      <c r="G228" s="59"/>
    </row>
    <row r="229" spans="2:7" ht="12.95">
      <c r="B229" s="130"/>
      <c r="C229" s="163"/>
      <c r="D229" s="94"/>
      <c r="E229" s="164"/>
      <c r="F229" s="93"/>
      <c r="G229" s="59"/>
    </row>
    <row r="230" spans="2:7" s="5" customFormat="1">
      <c r="B230" s="157"/>
      <c r="C230" s="158"/>
      <c r="D230" s="159"/>
      <c r="E230" s="160"/>
      <c r="F230" s="161"/>
      <c r="G230" s="162"/>
    </row>
    <row r="231" spans="2:7" s="5" customFormat="1" ht="12.75" customHeight="1">
      <c r="B231" s="51"/>
      <c r="C231" s="168"/>
      <c r="D231" s="51"/>
      <c r="E231" s="169"/>
      <c r="F231" s="161"/>
      <c r="G231" s="162"/>
    </row>
    <row r="232" spans="2:7">
      <c r="B232" s="51"/>
      <c r="C232" s="128"/>
      <c r="D232" s="51"/>
      <c r="E232" s="169"/>
      <c r="F232" s="124"/>
      <c r="G232" s="162"/>
    </row>
    <row r="233" spans="2:7" ht="12.95">
      <c r="B233" s="130"/>
      <c r="C233" s="163"/>
      <c r="D233" s="94"/>
      <c r="E233" s="164"/>
      <c r="F233" s="93"/>
      <c r="G233" s="59"/>
    </row>
    <row r="234" spans="2:7">
      <c r="B234" s="156"/>
      <c r="C234" s="143"/>
      <c r="D234" s="149"/>
      <c r="E234" s="141"/>
      <c r="F234" s="72"/>
      <c r="G234" s="59"/>
    </row>
    <row r="235" spans="2:7">
      <c r="B235" s="144"/>
      <c r="C235" s="143"/>
      <c r="D235" s="45"/>
      <c r="E235" s="141"/>
      <c r="F235" s="72"/>
      <c r="G235" s="59"/>
    </row>
    <row r="236" spans="2:7">
      <c r="B236" s="45"/>
      <c r="C236" s="50"/>
      <c r="D236" s="45"/>
      <c r="E236" s="141"/>
      <c r="F236" s="72"/>
      <c r="G236" s="59"/>
    </row>
    <row r="237" spans="2:7" s="6" customFormat="1" ht="12.95">
      <c r="B237" s="80"/>
      <c r="C237" s="81"/>
      <c r="D237" s="82"/>
      <c r="E237" s="83"/>
      <c r="F237" s="84" t="s">
        <v>57</v>
      </c>
      <c r="G237" s="85">
        <f>SUM(G189:G236)</f>
        <v>0</v>
      </c>
    </row>
    <row r="238" spans="2:7" ht="12.95">
      <c r="B238" s="130"/>
      <c r="C238" s="163"/>
      <c r="D238" s="94"/>
      <c r="E238" s="164"/>
      <c r="F238" s="93"/>
      <c r="G238" s="59"/>
    </row>
    <row r="239" spans="2:7" ht="12.95">
      <c r="B239" s="45"/>
      <c r="C239" s="140" t="s">
        <v>354</v>
      </c>
      <c r="D239" s="45"/>
      <c r="E239" s="170"/>
      <c r="F239" s="48"/>
      <c r="G239" s="59"/>
    </row>
    <row r="240" spans="2:7">
      <c r="B240" s="45"/>
      <c r="C240" s="147"/>
      <c r="D240" s="45"/>
      <c r="E240" s="98"/>
      <c r="F240" s="48"/>
      <c r="G240" s="59"/>
    </row>
    <row r="241" spans="2:9" ht="24.95">
      <c r="B241" s="45"/>
      <c r="C241" s="542" t="s">
        <v>355</v>
      </c>
      <c r="D241" s="45"/>
      <c r="E241" s="98"/>
      <c r="F241" s="99"/>
      <c r="G241" s="59"/>
    </row>
    <row r="242" spans="2:9" ht="12.95">
      <c r="B242" s="45"/>
      <c r="C242" s="147"/>
      <c r="D242" s="45"/>
      <c r="E242" s="141"/>
      <c r="F242" s="99"/>
      <c r="G242" s="59"/>
      <c r="I242" s="172"/>
    </row>
    <row r="243" spans="2:9">
      <c r="B243" s="543" t="s">
        <v>356</v>
      </c>
      <c r="C243" s="147" t="s">
        <v>357</v>
      </c>
      <c r="D243" s="45" t="s">
        <v>62</v>
      </c>
      <c r="E243" s="141">
        <v>2</v>
      </c>
      <c r="F243" s="72"/>
      <c r="G243" s="59"/>
    </row>
    <row r="244" spans="2:9">
      <c r="B244" s="543" t="s">
        <v>358</v>
      </c>
      <c r="C244" s="147" t="s">
        <v>359</v>
      </c>
      <c r="D244" s="45" t="s">
        <v>62</v>
      </c>
      <c r="E244" s="141">
        <v>1</v>
      </c>
      <c r="F244" s="72"/>
      <c r="G244" s="59"/>
    </row>
    <row r="245" spans="2:9">
      <c r="B245" s="543" t="s">
        <v>360</v>
      </c>
      <c r="C245" s="147" t="s">
        <v>361</v>
      </c>
      <c r="D245" s="45" t="s">
        <v>62</v>
      </c>
      <c r="E245" s="141">
        <v>6</v>
      </c>
      <c r="F245" s="72"/>
      <c r="G245" s="59"/>
    </row>
    <row r="246" spans="2:9">
      <c r="B246" s="543" t="s">
        <v>362</v>
      </c>
      <c r="C246" s="147" t="s">
        <v>363</v>
      </c>
      <c r="D246" s="45" t="s">
        <v>62</v>
      </c>
      <c r="E246" s="141">
        <v>3</v>
      </c>
      <c r="F246" s="72"/>
      <c r="G246" s="59"/>
    </row>
    <row r="247" spans="2:9">
      <c r="B247" s="543" t="s">
        <v>362</v>
      </c>
      <c r="C247" s="147" t="s">
        <v>364</v>
      </c>
      <c r="D247" s="45" t="s">
        <v>62</v>
      </c>
      <c r="E247" s="141">
        <v>2</v>
      </c>
      <c r="F247" s="72"/>
      <c r="G247" s="59"/>
    </row>
    <row r="248" spans="2:9">
      <c r="B248" s="543" t="s">
        <v>365</v>
      </c>
      <c r="C248" s="147" t="s">
        <v>366</v>
      </c>
      <c r="D248" s="45" t="s">
        <v>62</v>
      </c>
      <c r="E248" s="141">
        <v>4</v>
      </c>
      <c r="F248" s="72"/>
      <c r="G248" s="59"/>
    </row>
    <row r="249" spans="2:9">
      <c r="B249" s="130"/>
      <c r="C249" s="166"/>
      <c r="D249" s="94"/>
      <c r="E249" s="164"/>
      <c r="F249" s="93"/>
      <c r="G249" s="59"/>
    </row>
    <row r="250" spans="2:9" ht="12.95">
      <c r="B250" s="130"/>
      <c r="C250" s="163" t="s">
        <v>367</v>
      </c>
      <c r="D250" s="94"/>
      <c r="E250" s="132"/>
      <c r="F250" s="93"/>
      <c r="G250" s="59"/>
    </row>
    <row r="251" spans="2:9">
      <c r="B251" s="130"/>
      <c r="C251" s="166"/>
      <c r="D251" s="94"/>
      <c r="E251" s="164"/>
      <c r="F251" s="93"/>
      <c r="G251" s="59"/>
    </row>
    <row r="252" spans="2:9" ht="27.4" customHeight="1">
      <c r="B252" s="130"/>
      <c r="C252" s="544" t="s">
        <v>368</v>
      </c>
      <c r="D252" s="94"/>
      <c r="E252" s="164"/>
      <c r="F252" s="93"/>
      <c r="G252" s="59"/>
    </row>
    <row r="253" spans="2:9">
      <c r="B253" s="130"/>
      <c r="C253" s="171"/>
      <c r="D253" s="94"/>
      <c r="E253" s="164"/>
      <c r="F253" s="72"/>
      <c r="G253" s="59"/>
    </row>
    <row r="254" spans="2:9">
      <c r="B254" s="94" t="s">
        <v>369</v>
      </c>
      <c r="C254" s="143" t="s">
        <v>335</v>
      </c>
      <c r="D254" s="94" t="s">
        <v>62</v>
      </c>
      <c r="E254" s="164">
        <v>1</v>
      </c>
      <c r="F254" s="72"/>
      <c r="G254" s="59"/>
    </row>
    <row r="255" spans="2:9">
      <c r="B255" s="45"/>
      <c r="C255" s="50"/>
      <c r="D255" s="45"/>
      <c r="E255" s="61"/>
      <c r="F255" s="48"/>
      <c r="G255" s="59"/>
    </row>
    <row r="256" spans="2:9" ht="12.95">
      <c r="B256" s="45"/>
      <c r="C256" s="60" t="s">
        <v>370</v>
      </c>
      <c r="D256" s="45"/>
      <c r="E256" s="61"/>
      <c r="F256" s="48"/>
      <c r="G256" s="59"/>
    </row>
    <row r="257" spans="2:9" ht="12.95">
      <c r="B257" s="45"/>
      <c r="C257" s="60"/>
      <c r="D257" s="45"/>
      <c r="E257" s="61"/>
      <c r="F257" s="48"/>
      <c r="G257" s="59"/>
    </row>
    <row r="258" spans="2:9" ht="43.35" customHeight="1">
      <c r="B258" s="45"/>
      <c r="C258" s="542" t="s">
        <v>371</v>
      </c>
      <c r="D258" s="45"/>
      <c r="E258" s="53"/>
      <c r="F258" s="48"/>
      <c r="G258" s="59"/>
    </row>
    <row r="259" spans="2:9" ht="12.95">
      <c r="B259" s="45"/>
      <c r="C259" s="60"/>
      <c r="D259" s="45"/>
      <c r="E259" s="53"/>
      <c r="F259" s="48"/>
      <c r="G259" s="59"/>
    </row>
    <row r="260" spans="2:9">
      <c r="B260" s="45" t="s">
        <v>372</v>
      </c>
      <c r="C260" s="147" t="s">
        <v>373</v>
      </c>
      <c r="D260" s="45" t="s">
        <v>62</v>
      </c>
      <c r="E260" s="141">
        <v>1</v>
      </c>
      <c r="F260" s="173"/>
      <c r="G260" s="59"/>
    </row>
    <row r="261" spans="2:9">
      <c r="B261" s="45" t="s">
        <v>374</v>
      </c>
      <c r="C261" s="143" t="s">
        <v>335</v>
      </c>
      <c r="D261" s="45" t="s">
        <v>62</v>
      </c>
      <c r="E261" s="141">
        <v>1</v>
      </c>
      <c r="F261" s="173"/>
      <c r="G261" s="59"/>
    </row>
    <row r="262" spans="2:9">
      <c r="B262" s="45"/>
      <c r="C262" s="50"/>
      <c r="D262" s="45"/>
      <c r="E262" s="141"/>
      <c r="F262" s="99"/>
      <c r="G262" s="59"/>
    </row>
    <row r="263" spans="2:9" ht="12.95">
      <c r="B263" s="130"/>
      <c r="C263" s="163" t="s">
        <v>375</v>
      </c>
      <c r="D263" s="94"/>
      <c r="E263" s="132"/>
      <c r="F263" s="93"/>
      <c r="G263" s="59"/>
    </row>
    <row r="264" spans="2:9" ht="12.95">
      <c r="B264" s="130"/>
      <c r="C264" s="163"/>
      <c r="D264" s="94"/>
      <c r="E264" s="132"/>
      <c r="F264" s="93"/>
      <c r="G264" s="59"/>
    </row>
    <row r="265" spans="2:9" ht="27.75" customHeight="1">
      <c r="B265" s="130"/>
      <c r="C265" s="542" t="s">
        <v>376</v>
      </c>
      <c r="D265" s="94"/>
      <c r="E265" s="164"/>
      <c r="F265" s="93"/>
      <c r="G265" s="59"/>
    </row>
    <row r="266" spans="2:9">
      <c r="B266" s="94"/>
      <c r="C266" s="166"/>
      <c r="D266" s="94"/>
      <c r="E266" s="164"/>
      <c r="F266" s="173"/>
      <c r="G266" s="59"/>
    </row>
    <row r="267" spans="2:9">
      <c r="B267" s="541" t="s">
        <v>377</v>
      </c>
      <c r="C267" s="166" t="s">
        <v>335</v>
      </c>
      <c r="D267" s="94" t="s">
        <v>62</v>
      </c>
      <c r="E267" s="164">
        <v>1</v>
      </c>
      <c r="F267" s="173"/>
      <c r="G267" s="59"/>
    </row>
    <row r="268" spans="2:9" ht="12.95">
      <c r="B268" s="51"/>
      <c r="C268" s="174"/>
      <c r="D268" s="51"/>
      <c r="E268" s="169"/>
      <c r="F268" s="72"/>
      <c r="G268" s="54"/>
      <c r="H268" s="175"/>
      <c r="I268" s="188"/>
    </row>
    <row r="269" spans="2:9" ht="12.95">
      <c r="B269" s="51"/>
      <c r="C269" s="174" t="s">
        <v>378</v>
      </c>
      <c r="D269" s="51"/>
      <c r="E269" s="169"/>
      <c r="F269" s="72"/>
      <c r="G269" s="54"/>
      <c r="H269" s="175"/>
      <c r="I269" s="188"/>
    </row>
    <row r="270" spans="2:9">
      <c r="B270" s="51"/>
      <c r="C270" s="128"/>
      <c r="D270" s="51"/>
      <c r="E270" s="169"/>
      <c r="F270" s="72"/>
      <c r="G270" s="54"/>
      <c r="H270" s="175"/>
      <c r="I270" s="188"/>
    </row>
    <row r="271" spans="2:9" ht="75">
      <c r="B271" s="51"/>
      <c r="C271" s="121" t="s">
        <v>379</v>
      </c>
      <c r="D271" s="51"/>
      <c r="E271" s="176"/>
      <c r="F271" s="59"/>
      <c r="G271" s="54"/>
      <c r="H271" s="175"/>
      <c r="I271" s="188"/>
    </row>
    <row r="272" spans="2:9">
      <c r="B272" s="51"/>
      <c r="C272" s="121"/>
      <c r="D272" s="51"/>
      <c r="E272" s="176"/>
      <c r="F272" s="59"/>
      <c r="G272" s="54"/>
      <c r="H272" s="175"/>
      <c r="I272" s="188"/>
    </row>
    <row r="273" spans="2:9">
      <c r="B273" s="545" t="s">
        <v>380</v>
      </c>
      <c r="C273" s="166" t="s">
        <v>335</v>
      </c>
      <c r="D273" s="51" t="s">
        <v>62</v>
      </c>
      <c r="E273" s="176">
        <v>1</v>
      </c>
      <c r="F273" s="54"/>
      <c r="G273" s="54"/>
      <c r="H273" s="175"/>
      <c r="I273" s="188"/>
    </row>
    <row r="274" spans="2:9" ht="13.35" customHeight="1">
      <c r="B274" s="45"/>
      <c r="C274" s="125"/>
      <c r="D274" s="45"/>
      <c r="E274" s="61"/>
      <c r="F274" s="48"/>
      <c r="G274" s="49"/>
    </row>
    <row r="275" spans="2:9">
      <c r="B275" s="94"/>
      <c r="C275" s="166"/>
      <c r="D275" s="94"/>
      <c r="E275" s="164"/>
      <c r="F275" s="72"/>
      <c r="G275" s="59"/>
    </row>
    <row r="276" spans="2:9">
      <c r="B276" s="51"/>
      <c r="C276" s="62"/>
      <c r="D276" s="51"/>
      <c r="E276" s="176"/>
      <c r="F276" s="173"/>
      <c r="G276" s="54"/>
    </row>
    <row r="277" spans="2:9" s="6" customFormat="1" ht="12.95">
      <c r="B277" s="80"/>
      <c r="C277" s="81"/>
      <c r="D277" s="82"/>
      <c r="E277" s="83"/>
      <c r="F277" s="84" t="s">
        <v>57</v>
      </c>
      <c r="G277" s="85">
        <f>SUM(G238:G276)</f>
        <v>0</v>
      </c>
    </row>
    <row r="278" spans="2:9" ht="12.95">
      <c r="B278" s="130"/>
      <c r="C278" s="163"/>
      <c r="D278" s="94"/>
      <c r="E278" s="164"/>
      <c r="F278" s="93"/>
      <c r="G278" s="59"/>
    </row>
    <row r="279" spans="2:9" ht="13.35" customHeight="1">
      <c r="B279" s="45"/>
      <c r="C279" s="125" t="s">
        <v>381</v>
      </c>
      <c r="D279" s="45"/>
      <c r="E279" s="61"/>
      <c r="F279" s="48"/>
      <c r="G279" s="49"/>
    </row>
    <row r="280" spans="2:9">
      <c r="B280" s="45"/>
      <c r="C280" s="50"/>
      <c r="D280" s="45"/>
      <c r="E280" s="61"/>
      <c r="F280" s="48"/>
      <c r="G280" s="49"/>
    </row>
    <row r="281" spans="2:9" ht="12.95">
      <c r="B281" s="45"/>
      <c r="C281" s="46" t="s">
        <v>382</v>
      </c>
      <c r="D281" s="45"/>
      <c r="E281" s="61"/>
      <c r="F281" s="48"/>
      <c r="G281" s="49"/>
    </row>
    <row r="282" spans="2:9" ht="6.75" customHeight="1">
      <c r="B282" s="45"/>
      <c r="C282" s="46"/>
      <c r="D282" s="45"/>
      <c r="E282" s="61"/>
      <c r="F282" s="48"/>
      <c r="G282" s="49"/>
    </row>
    <row r="283" spans="2:9" ht="12.95">
      <c r="B283" s="45"/>
      <c r="C283" s="60" t="s">
        <v>383</v>
      </c>
      <c r="D283" s="45"/>
      <c r="E283" s="61"/>
      <c r="F283" s="48"/>
      <c r="G283" s="49"/>
    </row>
    <row r="284" spans="2:9">
      <c r="B284" s="45"/>
      <c r="C284" s="50"/>
      <c r="D284" s="45"/>
      <c r="E284" s="61"/>
      <c r="F284" s="48"/>
      <c r="G284" s="49"/>
    </row>
    <row r="285" spans="2:9" ht="37.5">
      <c r="B285" s="139"/>
      <c r="C285" s="546" t="s">
        <v>384</v>
      </c>
      <c r="D285" s="45"/>
      <c r="E285" s="61"/>
      <c r="F285" s="48"/>
      <c r="G285" s="49"/>
    </row>
    <row r="286" spans="2:9">
      <c r="B286" s="139"/>
      <c r="C286" s="121"/>
      <c r="D286" s="45"/>
      <c r="E286" s="61"/>
      <c r="F286" s="48"/>
      <c r="G286" s="49"/>
    </row>
    <row r="287" spans="2:9">
      <c r="B287" s="45" t="s">
        <v>385</v>
      </c>
      <c r="C287" s="147" t="s">
        <v>327</v>
      </c>
      <c r="D287" s="45" t="s">
        <v>62</v>
      </c>
      <c r="E287" s="141">
        <v>1</v>
      </c>
      <c r="F287" s="48"/>
      <c r="G287" s="54"/>
    </row>
    <row r="288" spans="2:9">
      <c r="B288" s="51"/>
      <c r="C288" s="177"/>
      <c r="D288" s="51"/>
      <c r="E288" s="169"/>
      <c r="F288" s="48"/>
      <c r="G288" s="54"/>
    </row>
    <row r="289" spans="2:7" ht="12.95">
      <c r="B289" s="51"/>
      <c r="C289" s="178" t="s">
        <v>386</v>
      </c>
      <c r="D289" s="51"/>
      <c r="E289" s="176"/>
      <c r="F289" s="54"/>
      <c r="G289" s="54"/>
    </row>
    <row r="290" spans="2:7">
      <c r="B290" s="179"/>
      <c r="C290" s="180"/>
      <c r="D290" s="179"/>
      <c r="E290" s="122"/>
      <c r="F290" s="181"/>
      <c r="G290" s="54"/>
    </row>
    <row r="291" spans="2:7" ht="12.95">
      <c r="B291" s="51"/>
      <c r="C291" s="174" t="s">
        <v>387</v>
      </c>
      <c r="D291" s="51"/>
      <c r="E291" s="176"/>
      <c r="F291" s="54"/>
      <c r="G291" s="54"/>
    </row>
    <row r="292" spans="2:7">
      <c r="B292" s="51"/>
      <c r="C292" s="128"/>
      <c r="D292" s="51"/>
      <c r="E292" s="176"/>
      <c r="F292" s="54"/>
      <c r="G292" s="54"/>
    </row>
    <row r="293" spans="2:7" ht="50.1">
      <c r="B293" s="45"/>
      <c r="C293" s="131" t="s">
        <v>388</v>
      </c>
      <c r="D293" s="45"/>
      <c r="E293" s="61"/>
      <c r="F293" s="48"/>
      <c r="G293" s="49"/>
    </row>
    <row r="294" spans="2:7">
      <c r="B294" s="45"/>
      <c r="C294" s="50"/>
      <c r="D294" s="45"/>
      <c r="E294" s="61"/>
      <c r="F294" s="48"/>
      <c r="G294" s="49"/>
    </row>
    <row r="295" spans="2:7">
      <c r="B295" s="543" t="s">
        <v>389</v>
      </c>
      <c r="C295" s="50" t="s">
        <v>327</v>
      </c>
      <c r="D295" s="45" t="s">
        <v>62</v>
      </c>
      <c r="E295" s="141">
        <v>1</v>
      </c>
      <c r="F295" s="48"/>
      <c r="G295" s="54"/>
    </row>
    <row r="296" spans="2:7">
      <c r="B296" s="45"/>
      <c r="C296" s="50"/>
      <c r="D296" s="45"/>
      <c r="E296" s="141"/>
      <c r="F296" s="48"/>
      <c r="G296" s="54"/>
    </row>
    <row r="297" spans="2:7" ht="50.1">
      <c r="B297" s="94"/>
      <c r="C297" s="165" t="s">
        <v>390</v>
      </c>
      <c r="D297" s="94"/>
      <c r="E297" s="182"/>
      <c r="F297" s="93"/>
      <c r="G297" s="54"/>
    </row>
    <row r="298" spans="2:7">
      <c r="B298" s="94"/>
      <c r="C298" s="183"/>
      <c r="D298" s="94"/>
      <c r="E298" s="182"/>
      <c r="F298" s="93"/>
      <c r="G298" s="54"/>
    </row>
    <row r="299" spans="2:7" ht="14.45">
      <c r="B299" s="67" t="s">
        <v>391</v>
      </c>
      <c r="C299" s="166" t="s">
        <v>392</v>
      </c>
      <c r="D299" s="94" t="s">
        <v>328</v>
      </c>
      <c r="E299" s="78">
        <v>20</v>
      </c>
      <c r="F299" s="48"/>
      <c r="G299" s="54"/>
    </row>
    <row r="300" spans="2:7" ht="12.95">
      <c r="B300" s="51"/>
      <c r="C300" s="184"/>
      <c r="D300" s="51"/>
      <c r="E300" s="169"/>
      <c r="F300" s="72"/>
      <c r="G300" s="54"/>
    </row>
    <row r="301" spans="2:7" ht="26.1">
      <c r="B301" s="51"/>
      <c r="C301" s="547" t="s">
        <v>393</v>
      </c>
      <c r="D301" s="51"/>
      <c r="E301" s="169"/>
      <c r="F301" s="72"/>
      <c r="G301" s="49"/>
    </row>
    <row r="302" spans="2:7">
      <c r="B302" s="51"/>
      <c r="C302" s="128"/>
      <c r="D302" s="51"/>
      <c r="E302" s="169"/>
      <c r="F302" s="72"/>
      <c r="G302" s="49"/>
    </row>
    <row r="303" spans="2:7" ht="12.95">
      <c r="B303" s="51"/>
      <c r="C303" s="548" t="s">
        <v>394</v>
      </c>
      <c r="D303" s="51"/>
      <c r="E303" s="169"/>
      <c r="F303" s="72"/>
      <c r="G303" s="49"/>
    </row>
    <row r="304" spans="2:7">
      <c r="B304" s="51"/>
      <c r="C304" s="128"/>
      <c r="D304" s="51"/>
      <c r="E304" s="169"/>
      <c r="F304" s="72"/>
      <c r="G304" s="49"/>
    </row>
    <row r="305" spans="2:7">
      <c r="B305" s="51"/>
      <c r="C305" s="546" t="s">
        <v>395</v>
      </c>
      <c r="D305" s="51"/>
      <c r="E305" s="169"/>
      <c r="F305" s="72"/>
      <c r="G305" s="49"/>
    </row>
    <row r="306" spans="2:7">
      <c r="B306" s="51"/>
      <c r="C306" s="128"/>
      <c r="D306" s="51"/>
      <c r="E306" s="169"/>
      <c r="F306" s="72"/>
      <c r="G306" s="49"/>
    </row>
    <row r="307" spans="2:7">
      <c r="B307" s="51" t="s">
        <v>396</v>
      </c>
      <c r="C307" s="128" t="s">
        <v>397</v>
      </c>
      <c r="D307" s="51" t="s">
        <v>134</v>
      </c>
      <c r="E307" s="185">
        <v>1</v>
      </c>
      <c r="F307" s="48"/>
      <c r="G307" s="54"/>
    </row>
    <row r="308" spans="2:7">
      <c r="B308" s="94"/>
      <c r="C308" s="186"/>
      <c r="D308" s="94"/>
      <c r="E308" s="164"/>
      <c r="F308" s="72"/>
      <c r="G308" s="59"/>
    </row>
    <row r="309" spans="2:7" ht="12.95">
      <c r="B309" s="51"/>
      <c r="C309" s="174" t="s">
        <v>398</v>
      </c>
      <c r="D309" s="51"/>
      <c r="E309" s="169"/>
      <c r="F309" s="72"/>
      <c r="G309" s="54"/>
    </row>
    <row r="310" spans="2:7">
      <c r="B310" s="51"/>
      <c r="C310" s="128"/>
      <c r="D310" s="51"/>
      <c r="E310" s="169"/>
      <c r="F310" s="72"/>
      <c r="G310" s="54"/>
    </row>
    <row r="311" spans="2:7" ht="48" customHeight="1">
      <c r="B311" s="51"/>
      <c r="C311" s="549" t="s">
        <v>399</v>
      </c>
      <c r="D311" s="51"/>
      <c r="E311" s="169"/>
      <c r="F311" s="72"/>
      <c r="G311" s="54"/>
    </row>
    <row r="312" spans="2:7">
      <c r="B312" s="51"/>
      <c r="C312" s="128"/>
      <c r="D312" s="51"/>
      <c r="E312" s="169"/>
      <c r="F312" s="72"/>
      <c r="G312" s="54"/>
    </row>
    <row r="313" spans="2:7">
      <c r="B313" s="545" t="s">
        <v>400</v>
      </c>
      <c r="C313" s="128" t="s">
        <v>327</v>
      </c>
      <c r="D313" s="51" t="s">
        <v>62</v>
      </c>
      <c r="E313" s="169">
        <v>2</v>
      </c>
      <c r="F313" s="48"/>
      <c r="G313" s="54"/>
    </row>
    <row r="314" spans="2:7" ht="12.95">
      <c r="B314" s="51"/>
      <c r="C314" s="178"/>
      <c r="D314" s="51"/>
      <c r="E314" s="169"/>
      <c r="F314" s="72"/>
      <c r="G314" s="54"/>
    </row>
    <row r="315" spans="2:7">
      <c r="B315" s="94"/>
      <c r="C315" s="186"/>
      <c r="D315" s="94"/>
      <c r="E315" s="164"/>
      <c r="F315" s="72"/>
      <c r="G315" s="59"/>
    </row>
    <row r="316" spans="2:7">
      <c r="B316" s="94"/>
      <c r="C316" s="186"/>
      <c r="D316" s="94"/>
      <c r="E316" s="164"/>
      <c r="F316" s="72"/>
      <c r="G316" s="59"/>
    </row>
    <row r="317" spans="2:7">
      <c r="B317" s="94"/>
      <c r="C317" s="186"/>
      <c r="D317" s="94"/>
      <c r="E317" s="164"/>
      <c r="F317" s="72"/>
      <c r="G317" s="59"/>
    </row>
    <row r="318" spans="2:7">
      <c r="B318" s="94"/>
      <c r="C318" s="186"/>
      <c r="D318" s="94"/>
      <c r="E318" s="164"/>
      <c r="F318" s="72"/>
      <c r="G318" s="59"/>
    </row>
    <row r="319" spans="2:7" s="6" customFormat="1" ht="12.95">
      <c r="B319" s="80"/>
      <c r="C319" s="81"/>
      <c r="D319" s="82"/>
      <c r="E319" s="83"/>
      <c r="F319" s="84" t="s">
        <v>57</v>
      </c>
      <c r="G319" s="85">
        <f>SUM(G278:G318)</f>
        <v>0</v>
      </c>
    </row>
    <row r="320" spans="2:7">
      <c r="B320" s="55"/>
      <c r="C320" s="70"/>
      <c r="D320" s="67"/>
      <c r="E320" s="78"/>
      <c r="F320" s="72"/>
      <c r="G320" s="59"/>
    </row>
    <row r="321" spans="2:7" ht="12.95">
      <c r="B321" s="51"/>
      <c r="C321" s="178" t="s">
        <v>401</v>
      </c>
      <c r="D321" s="51"/>
      <c r="E321" s="169"/>
      <c r="F321" s="72"/>
      <c r="G321" s="54"/>
    </row>
    <row r="322" spans="2:7">
      <c r="B322" s="51"/>
      <c r="C322" s="128"/>
      <c r="D322" s="51"/>
      <c r="E322" s="169"/>
      <c r="F322" s="72"/>
      <c r="G322" s="54"/>
    </row>
    <row r="323" spans="2:7" ht="12.95">
      <c r="B323" s="51"/>
      <c r="C323" s="174" t="s">
        <v>402</v>
      </c>
      <c r="D323" s="51"/>
      <c r="E323" s="169"/>
      <c r="F323" s="72"/>
      <c r="G323" s="54"/>
    </row>
    <row r="324" spans="2:7" ht="12.95">
      <c r="B324" s="51"/>
      <c r="C324" s="174"/>
      <c r="D324" s="51"/>
      <c r="E324" s="169"/>
      <c r="F324" s="72"/>
      <c r="G324" s="54"/>
    </row>
    <row r="325" spans="2:7">
      <c r="B325" s="545" t="s">
        <v>403</v>
      </c>
      <c r="C325" s="550" t="s">
        <v>404</v>
      </c>
      <c r="D325" s="51" t="s">
        <v>62</v>
      </c>
      <c r="E325" s="169">
        <v>1</v>
      </c>
      <c r="F325" s="48"/>
      <c r="G325" s="54"/>
    </row>
    <row r="326" spans="2:7">
      <c r="B326" s="545" t="s">
        <v>405</v>
      </c>
      <c r="C326" s="168" t="s">
        <v>406</v>
      </c>
      <c r="D326" s="51" t="s">
        <v>62</v>
      </c>
      <c r="E326" s="169">
        <v>1</v>
      </c>
      <c r="F326" s="48"/>
      <c r="G326" s="54"/>
    </row>
    <row r="327" spans="2:7" ht="12.95">
      <c r="B327" s="51"/>
      <c r="C327" s="178"/>
      <c r="D327" s="51"/>
      <c r="E327" s="169"/>
      <c r="F327" s="72"/>
      <c r="G327" s="49"/>
    </row>
    <row r="328" spans="2:7" ht="12.95">
      <c r="B328" s="51"/>
      <c r="C328" s="178" t="s">
        <v>407</v>
      </c>
      <c r="D328" s="51"/>
      <c r="E328" s="169"/>
      <c r="F328" s="72"/>
      <c r="G328" s="49"/>
    </row>
    <row r="329" spans="2:7">
      <c r="B329" s="51"/>
      <c r="C329" s="128"/>
      <c r="D329" s="51"/>
      <c r="E329" s="169"/>
      <c r="F329" s="72"/>
      <c r="G329" s="49"/>
    </row>
    <row r="330" spans="2:7" ht="24.95">
      <c r="B330" s="51"/>
      <c r="C330" s="546" t="s">
        <v>408</v>
      </c>
      <c r="D330" s="51"/>
      <c r="E330" s="169"/>
      <c r="F330" s="72"/>
      <c r="G330" s="49"/>
    </row>
    <row r="331" spans="2:7">
      <c r="B331" s="51"/>
      <c r="C331" s="128"/>
      <c r="D331" s="51"/>
      <c r="E331" s="169"/>
      <c r="F331" s="72"/>
      <c r="G331" s="49"/>
    </row>
    <row r="332" spans="2:7">
      <c r="B332" s="545" t="s">
        <v>409</v>
      </c>
      <c r="C332" s="128" t="s">
        <v>410</v>
      </c>
      <c r="D332" s="51" t="s">
        <v>328</v>
      </c>
      <c r="E332" s="185">
        <v>20</v>
      </c>
      <c r="F332" s="48"/>
      <c r="G332" s="54"/>
    </row>
    <row r="333" spans="2:7">
      <c r="B333" s="51"/>
      <c r="C333" s="128"/>
      <c r="D333" s="51"/>
      <c r="E333" s="185"/>
      <c r="F333" s="48"/>
      <c r="G333" s="54"/>
    </row>
    <row r="334" spans="2:7" ht="14.1" customHeight="1">
      <c r="B334" s="55"/>
      <c r="C334" s="189" t="s">
        <v>411</v>
      </c>
      <c r="D334" s="67"/>
      <c r="E334" s="78"/>
      <c r="F334" s="72"/>
      <c r="G334" s="59"/>
    </row>
    <row r="335" spans="2:7">
      <c r="B335" s="55"/>
      <c r="C335" s="70"/>
      <c r="D335" s="67"/>
      <c r="E335" s="78"/>
      <c r="F335" s="72"/>
      <c r="G335" s="59"/>
    </row>
    <row r="336" spans="2:7" ht="125.1">
      <c r="B336" s="45"/>
      <c r="C336" s="190" t="s">
        <v>412</v>
      </c>
      <c r="D336" s="67"/>
      <c r="E336" s="68"/>
      <c r="F336" s="69"/>
      <c r="G336" s="59"/>
    </row>
    <row r="337" spans="2:9">
      <c r="B337" s="45"/>
      <c r="C337" s="187"/>
      <c r="D337" s="67"/>
      <c r="E337" s="68"/>
      <c r="F337" s="69"/>
      <c r="G337" s="59"/>
    </row>
    <row r="338" spans="2:9" ht="31.5" customHeight="1">
      <c r="B338" s="51" t="s">
        <v>413</v>
      </c>
      <c r="C338" s="191" t="s">
        <v>414</v>
      </c>
      <c r="D338" s="90" t="s">
        <v>62</v>
      </c>
      <c r="E338" s="192">
        <v>1</v>
      </c>
      <c r="F338" s="72"/>
      <c r="G338" s="59"/>
      <c r="H338" s="193"/>
    </row>
    <row r="339" spans="2:9" s="1" customFormat="1" ht="15.4" customHeight="1">
      <c r="B339" s="90"/>
      <c r="C339" s="178"/>
      <c r="D339" s="90"/>
      <c r="E339" s="192"/>
      <c r="F339" s="72"/>
      <c r="G339" s="72"/>
    </row>
    <row r="340" spans="2:9" s="1" customFormat="1" ht="25.5" customHeight="1">
      <c r="B340" s="51" t="s">
        <v>415</v>
      </c>
      <c r="C340" s="194" t="s">
        <v>416</v>
      </c>
      <c r="D340" s="90" t="s">
        <v>62</v>
      </c>
      <c r="E340" s="192">
        <v>1</v>
      </c>
      <c r="F340" s="72"/>
      <c r="G340" s="59"/>
    </row>
    <row r="341" spans="2:9" s="1" customFormat="1" ht="15.4" customHeight="1">
      <c r="B341" s="90"/>
      <c r="C341" s="178"/>
      <c r="D341" s="90"/>
      <c r="E341" s="192"/>
      <c r="F341" s="72"/>
      <c r="G341" s="72"/>
    </row>
    <row r="342" spans="2:9" s="7" customFormat="1" ht="15.4" customHeight="1">
      <c r="B342" s="179"/>
      <c r="C342" s="195" t="s">
        <v>417</v>
      </c>
      <c r="D342" s="179"/>
      <c r="E342" s="196"/>
      <c r="F342" s="197"/>
      <c r="G342" s="198"/>
      <c r="I342" s="210"/>
    </row>
    <row r="343" spans="2:9" s="7" customFormat="1" ht="15.4" customHeight="1">
      <c r="B343" s="179"/>
      <c r="C343" s="199"/>
      <c r="D343" s="179"/>
      <c r="E343" s="196"/>
      <c r="F343" s="197"/>
      <c r="G343" s="198"/>
      <c r="I343" s="210"/>
    </row>
    <row r="344" spans="2:9" s="7" customFormat="1" ht="50.1">
      <c r="B344" s="545" t="s">
        <v>418</v>
      </c>
      <c r="C344" s="42" t="s">
        <v>419</v>
      </c>
      <c r="D344" s="179" t="s">
        <v>328</v>
      </c>
      <c r="E344" s="200">
        <v>100</v>
      </c>
      <c r="F344" s="197"/>
      <c r="G344" s="198"/>
      <c r="I344" s="210"/>
    </row>
    <row r="345" spans="2:9" s="7" customFormat="1" ht="15.4" customHeight="1">
      <c r="B345" s="179"/>
      <c r="C345" s="199"/>
      <c r="D345" s="179"/>
      <c r="E345" s="196"/>
      <c r="F345" s="197"/>
      <c r="G345" s="198"/>
      <c r="I345" s="210"/>
    </row>
    <row r="346" spans="2:9" s="7" customFormat="1" ht="15.4" customHeight="1">
      <c r="B346" s="179"/>
      <c r="C346" s="195" t="s">
        <v>420</v>
      </c>
      <c r="D346" s="179"/>
      <c r="E346" s="196"/>
      <c r="F346" s="197"/>
      <c r="G346" s="198"/>
      <c r="I346" s="210"/>
    </row>
    <row r="347" spans="2:9" s="7" customFormat="1">
      <c r="B347" s="179"/>
      <c r="C347" s="199"/>
      <c r="D347" s="179"/>
      <c r="E347" s="196"/>
      <c r="F347" s="197"/>
      <c r="G347" s="198"/>
      <c r="I347" s="210"/>
    </row>
    <row r="348" spans="2:9" s="7" customFormat="1" ht="37.5">
      <c r="B348" s="179"/>
      <c r="C348" s="546" t="s">
        <v>421</v>
      </c>
      <c r="D348" s="179"/>
      <c r="E348" s="196"/>
      <c r="F348" s="197"/>
      <c r="G348" s="201"/>
      <c r="I348" s="210"/>
    </row>
    <row r="349" spans="2:9" s="7" customFormat="1" ht="15.4" customHeight="1">
      <c r="B349" s="179"/>
      <c r="C349" s="199"/>
      <c r="D349" s="179"/>
      <c r="E349" s="196"/>
      <c r="F349" s="197"/>
      <c r="G349" s="201"/>
      <c r="I349" s="210"/>
    </row>
    <row r="350" spans="2:9" s="7" customFormat="1" ht="15.4" customHeight="1">
      <c r="B350" s="551" t="s">
        <v>422</v>
      </c>
      <c r="C350" s="199" t="s">
        <v>423</v>
      </c>
      <c r="D350" s="179" t="s">
        <v>62</v>
      </c>
      <c r="E350" s="202">
        <v>1</v>
      </c>
      <c r="F350" s="197"/>
      <c r="G350" s="203"/>
      <c r="I350" s="210"/>
    </row>
    <row r="351" spans="2:9" s="1" customFormat="1" ht="15.4" customHeight="1">
      <c r="B351" s="90"/>
      <c r="C351" s="204"/>
      <c r="D351" s="90"/>
      <c r="E351" s="192"/>
      <c r="F351" s="72"/>
      <c r="G351" s="72"/>
    </row>
    <row r="352" spans="2:9">
      <c r="B352" s="55"/>
      <c r="C352" s="70"/>
      <c r="D352" s="67"/>
      <c r="E352" s="68"/>
      <c r="F352" s="72"/>
      <c r="G352" s="59"/>
    </row>
    <row r="353" spans="2:7">
      <c r="B353" s="55"/>
      <c r="C353" s="70"/>
      <c r="D353" s="67"/>
      <c r="E353" s="73"/>
      <c r="F353" s="69"/>
      <c r="G353" s="59"/>
    </row>
    <row r="354" spans="2:7" ht="12.95">
      <c r="B354" s="80"/>
      <c r="C354" s="81"/>
      <c r="D354" s="82"/>
      <c r="E354" s="83"/>
      <c r="F354" s="84" t="s">
        <v>57</v>
      </c>
      <c r="G354" s="85">
        <f>SUM(G320:G353)</f>
        <v>0</v>
      </c>
    </row>
    <row r="355" spans="2:7">
      <c r="B355" s="55"/>
      <c r="C355" s="70"/>
      <c r="D355" s="67"/>
      <c r="E355" s="73"/>
      <c r="F355" s="69"/>
      <c r="G355" s="59"/>
    </row>
    <row r="356" spans="2:7" ht="12.95">
      <c r="B356" s="90"/>
      <c r="C356" s="205" t="s">
        <v>87</v>
      </c>
      <c r="D356" s="57"/>
      <c r="E356" s="206"/>
      <c r="F356" s="59"/>
      <c r="G356" s="59"/>
    </row>
    <row r="357" spans="2:7">
      <c r="B357" s="90"/>
      <c r="C357" s="70"/>
      <c r="D357" s="57"/>
      <c r="E357" s="206"/>
      <c r="F357" s="59"/>
      <c r="G357" s="59"/>
    </row>
    <row r="358" spans="2:7">
      <c r="B358" s="90"/>
      <c r="C358" s="552" t="s">
        <v>424</v>
      </c>
      <c r="D358" s="57"/>
      <c r="E358" s="206"/>
      <c r="F358" s="59"/>
      <c r="G358" s="59">
        <f>G54</f>
        <v>0</v>
      </c>
    </row>
    <row r="359" spans="2:7">
      <c r="B359" s="90"/>
      <c r="C359" s="552" t="s">
        <v>425</v>
      </c>
      <c r="D359" s="57"/>
      <c r="E359" s="206"/>
      <c r="F359" s="59"/>
      <c r="G359" s="59">
        <f>G96</f>
        <v>0</v>
      </c>
    </row>
    <row r="360" spans="2:7">
      <c r="B360" s="90"/>
      <c r="C360" s="552" t="s">
        <v>426</v>
      </c>
      <c r="D360" s="57"/>
      <c r="E360" s="206"/>
      <c r="F360" s="59"/>
      <c r="G360" s="59">
        <f>G144</f>
        <v>0</v>
      </c>
    </row>
    <row r="361" spans="2:7">
      <c r="B361" s="90"/>
      <c r="C361" s="552" t="s">
        <v>427</v>
      </c>
      <c r="D361" s="57"/>
      <c r="E361" s="206"/>
      <c r="F361" s="59"/>
      <c r="G361" s="59">
        <f>G188</f>
        <v>0</v>
      </c>
    </row>
    <row r="362" spans="2:7">
      <c r="B362" s="90"/>
      <c r="C362" s="552" t="s">
        <v>428</v>
      </c>
      <c r="D362" s="57"/>
      <c r="E362" s="206"/>
      <c r="F362" s="59"/>
      <c r="G362" s="59">
        <f>G237</f>
        <v>0</v>
      </c>
    </row>
    <row r="363" spans="2:7">
      <c r="B363" s="90"/>
      <c r="C363" s="552" t="s">
        <v>429</v>
      </c>
      <c r="D363" s="207"/>
      <c r="E363" s="207"/>
      <c r="F363" s="208"/>
      <c r="G363" s="209">
        <f>G277</f>
        <v>0</v>
      </c>
    </row>
    <row r="364" spans="2:7">
      <c r="B364" s="90"/>
      <c r="C364" s="552" t="s">
        <v>430</v>
      </c>
      <c r="D364" s="57"/>
      <c r="E364" s="206"/>
      <c r="F364" s="59"/>
      <c r="G364" s="54">
        <f>G319</f>
        <v>0</v>
      </c>
    </row>
    <row r="365" spans="2:7">
      <c r="B365" s="90"/>
      <c r="C365" s="552" t="s">
        <v>431</v>
      </c>
      <c r="D365" s="57"/>
      <c r="E365" s="206"/>
      <c r="F365" s="59"/>
      <c r="G365" s="54">
        <f>G354</f>
        <v>0</v>
      </c>
    </row>
    <row r="366" spans="2:7">
      <c r="B366" s="90"/>
      <c r="C366" s="70"/>
      <c r="D366" s="57"/>
      <c r="E366" s="206"/>
      <c r="F366" s="59"/>
      <c r="G366" s="54"/>
    </row>
    <row r="367" spans="2:7">
      <c r="B367" s="90"/>
      <c r="C367" s="70"/>
      <c r="D367" s="57"/>
      <c r="E367" s="206"/>
      <c r="F367" s="59"/>
      <c r="G367" s="54"/>
    </row>
    <row r="368" spans="2:7">
      <c r="B368" s="90"/>
      <c r="C368" s="70"/>
      <c r="D368" s="57"/>
      <c r="E368" s="206"/>
      <c r="F368" s="59"/>
      <c r="G368" s="54"/>
    </row>
    <row r="369" spans="2:7">
      <c r="B369" s="90"/>
      <c r="C369" s="70"/>
      <c r="D369" s="57"/>
      <c r="E369" s="206"/>
      <c r="F369" s="59"/>
      <c r="G369" s="54"/>
    </row>
    <row r="370" spans="2:7">
      <c r="B370" s="90"/>
      <c r="C370" s="70"/>
      <c r="D370" s="57"/>
      <c r="E370" s="206"/>
      <c r="F370" s="59"/>
      <c r="G370" s="54"/>
    </row>
    <row r="371" spans="2:7">
      <c r="B371" s="90"/>
      <c r="C371" s="70"/>
      <c r="D371" s="57"/>
      <c r="E371" s="206"/>
      <c r="F371" s="59"/>
      <c r="G371" s="54"/>
    </row>
    <row r="372" spans="2:7">
      <c r="B372" s="90"/>
      <c r="C372" s="70"/>
      <c r="D372" s="57"/>
      <c r="E372" s="206"/>
      <c r="F372" s="59"/>
      <c r="G372" s="54"/>
    </row>
    <row r="373" spans="2:7">
      <c r="B373" s="90"/>
      <c r="C373" s="70"/>
      <c r="D373" s="57"/>
      <c r="E373" s="206"/>
      <c r="F373" s="59"/>
      <c r="G373" s="54"/>
    </row>
    <row r="374" spans="2:7">
      <c r="B374" s="90"/>
      <c r="C374" s="70"/>
      <c r="D374" s="57"/>
      <c r="E374" s="206"/>
      <c r="F374" s="59"/>
      <c r="G374" s="54"/>
    </row>
    <row r="375" spans="2:7">
      <c r="B375" s="90"/>
      <c r="C375" s="70"/>
      <c r="D375" s="57"/>
      <c r="E375" s="206"/>
      <c r="F375" s="59"/>
      <c r="G375" s="54"/>
    </row>
    <row r="376" spans="2:7">
      <c r="B376" s="90"/>
      <c r="C376" s="70"/>
      <c r="D376" s="57"/>
      <c r="E376" s="206"/>
      <c r="F376" s="59"/>
      <c r="G376" s="54"/>
    </row>
    <row r="377" spans="2:7">
      <c r="B377" s="90"/>
      <c r="C377" s="70"/>
      <c r="D377" s="57"/>
      <c r="E377" s="206"/>
      <c r="F377" s="59"/>
      <c r="G377" s="54"/>
    </row>
    <row r="378" spans="2:7">
      <c r="B378" s="90"/>
      <c r="C378" s="70"/>
      <c r="D378" s="57"/>
      <c r="E378" s="206"/>
      <c r="F378" s="59"/>
      <c r="G378" s="54"/>
    </row>
    <row r="379" spans="2:7">
      <c r="B379" s="90"/>
      <c r="C379" s="70"/>
      <c r="D379" s="57"/>
      <c r="E379" s="206"/>
      <c r="F379" s="59"/>
      <c r="G379" s="54"/>
    </row>
    <row r="380" spans="2:7">
      <c r="B380" s="90"/>
      <c r="C380" s="70"/>
      <c r="D380" s="57"/>
      <c r="E380" s="206"/>
      <c r="F380" s="59"/>
      <c r="G380" s="54"/>
    </row>
    <row r="381" spans="2:7">
      <c r="B381" s="90"/>
      <c r="C381" s="70"/>
      <c r="D381" s="57"/>
      <c r="E381" s="206"/>
      <c r="F381" s="59"/>
      <c r="G381" s="54"/>
    </row>
    <row r="382" spans="2:7">
      <c r="B382" s="90"/>
      <c r="C382" s="70"/>
      <c r="D382" s="57"/>
      <c r="E382" s="206"/>
      <c r="F382" s="59"/>
      <c r="G382" s="54"/>
    </row>
    <row r="383" spans="2:7">
      <c r="B383" s="90"/>
      <c r="C383" s="70"/>
      <c r="D383" s="57"/>
      <c r="E383" s="206"/>
      <c r="F383" s="59"/>
      <c r="G383" s="54"/>
    </row>
    <row r="384" spans="2:7">
      <c r="B384" s="90"/>
      <c r="C384" s="70"/>
      <c r="D384" s="57"/>
      <c r="E384" s="206"/>
      <c r="F384" s="59"/>
      <c r="G384" s="54"/>
    </row>
    <row r="385" spans="2:7">
      <c r="B385" s="90"/>
      <c r="C385" s="70"/>
      <c r="D385" s="57"/>
      <c r="E385" s="206"/>
      <c r="F385" s="59"/>
      <c r="G385" s="54"/>
    </row>
    <row r="386" spans="2:7">
      <c r="B386" s="90"/>
      <c r="C386" s="70"/>
      <c r="D386" s="57"/>
      <c r="E386" s="206"/>
      <c r="F386" s="59"/>
      <c r="G386" s="54"/>
    </row>
    <row r="387" spans="2:7">
      <c r="B387" s="90"/>
      <c r="C387" s="70"/>
      <c r="D387" s="57"/>
      <c r="E387" s="206"/>
      <c r="F387" s="59"/>
      <c r="G387" s="54"/>
    </row>
    <row r="388" spans="2:7">
      <c r="B388" s="90"/>
      <c r="C388" s="70"/>
      <c r="D388" s="57"/>
      <c r="E388" s="206"/>
      <c r="F388" s="59"/>
      <c r="G388" s="54"/>
    </row>
    <row r="389" spans="2:7">
      <c r="B389" s="90"/>
      <c r="C389" s="70"/>
      <c r="D389" s="57"/>
      <c r="E389" s="206"/>
      <c r="F389" s="59"/>
      <c r="G389" s="54"/>
    </row>
    <row r="390" spans="2:7">
      <c r="B390" s="90"/>
      <c r="C390" s="70"/>
      <c r="D390" s="57"/>
      <c r="E390" s="206"/>
      <c r="F390" s="59"/>
      <c r="G390" s="54"/>
    </row>
    <row r="391" spans="2:7">
      <c r="B391" s="90"/>
      <c r="C391" s="70"/>
      <c r="D391" s="57"/>
      <c r="E391" s="206"/>
      <c r="F391" s="59"/>
      <c r="G391" s="54"/>
    </row>
    <row r="392" spans="2:7">
      <c r="B392" s="90"/>
      <c r="C392" s="70"/>
      <c r="D392" s="57"/>
      <c r="E392" s="206"/>
      <c r="F392" s="59"/>
      <c r="G392" s="54"/>
    </row>
    <row r="393" spans="2:7">
      <c r="B393" s="90"/>
      <c r="C393" s="70"/>
      <c r="D393" s="57"/>
      <c r="E393" s="206"/>
      <c r="F393" s="59"/>
      <c r="G393" s="54"/>
    </row>
    <row r="394" spans="2:7">
      <c r="B394" s="90"/>
      <c r="C394" s="70"/>
      <c r="D394" s="57"/>
      <c r="E394" s="206"/>
      <c r="F394" s="59"/>
      <c r="G394" s="54"/>
    </row>
    <row r="395" spans="2:7">
      <c r="B395" s="90"/>
      <c r="C395" s="70"/>
      <c r="D395" s="57"/>
      <c r="E395" s="206"/>
      <c r="F395" s="59"/>
      <c r="G395" s="54"/>
    </row>
    <row r="396" spans="2:7">
      <c r="B396" s="90"/>
      <c r="C396" s="70"/>
      <c r="D396" s="57"/>
      <c r="E396" s="206"/>
      <c r="F396" s="59"/>
      <c r="G396" s="54"/>
    </row>
    <row r="397" spans="2:7">
      <c r="B397" s="90"/>
      <c r="C397" s="70"/>
      <c r="D397" s="57"/>
      <c r="E397" s="206"/>
      <c r="F397" s="59"/>
      <c r="G397" s="54"/>
    </row>
    <row r="398" spans="2:7">
      <c r="B398" s="90"/>
      <c r="C398" s="70"/>
      <c r="D398" s="57"/>
      <c r="E398" s="206"/>
      <c r="F398" s="59"/>
      <c r="G398" s="54"/>
    </row>
    <row r="399" spans="2:7">
      <c r="B399" s="90"/>
      <c r="C399" s="70"/>
      <c r="D399" s="57"/>
      <c r="E399" s="206"/>
      <c r="F399" s="59"/>
      <c r="G399" s="54"/>
    </row>
    <row r="400" spans="2:7">
      <c r="B400" s="90"/>
      <c r="C400" s="70"/>
      <c r="D400" s="57"/>
      <c r="E400" s="206"/>
      <c r="F400" s="59"/>
      <c r="G400" s="54"/>
    </row>
    <row r="401" spans="2:7">
      <c r="B401" s="90"/>
      <c r="C401" s="70"/>
      <c r="D401" s="57"/>
      <c r="E401" s="206"/>
      <c r="F401" s="59"/>
      <c r="G401" s="54"/>
    </row>
    <row r="402" spans="2:7">
      <c r="B402" s="90"/>
      <c r="C402" s="70"/>
      <c r="D402" s="57"/>
      <c r="E402" s="206"/>
      <c r="F402" s="59"/>
      <c r="G402" s="54"/>
    </row>
    <row r="403" spans="2:7">
      <c r="B403" s="90"/>
      <c r="C403" s="70"/>
      <c r="D403" s="57"/>
      <c r="E403" s="206"/>
      <c r="F403" s="59"/>
      <c r="G403" s="54"/>
    </row>
    <row r="404" spans="2:7">
      <c r="B404" s="90"/>
      <c r="C404" s="70"/>
      <c r="D404" s="57"/>
      <c r="E404" s="206"/>
      <c r="F404" s="59"/>
      <c r="G404" s="54"/>
    </row>
    <row r="405" spans="2:7">
      <c r="B405" s="90"/>
      <c r="C405" s="70"/>
      <c r="D405" s="57"/>
      <c r="E405" s="206"/>
      <c r="F405" s="59"/>
      <c r="G405" s="54"/>
    </row>
    <row r="406" spans="2:7">
      <c r="B406" s="90"/>
      <c r="C406" s="70"/>
      <c r="D406" s="57"/>
      <c r="E406" s="206"/>
      <c r="F406" s="59"/>
      <c r="G406" s="54"/>
    </row>
    <row r="407" spans="2:7" ht="12.95">
      <c r="B407" s="211"/>
      <c r="C407" s="81"/>
      <c r="D407" s="212"/>
      <c r="E407" s="213"/>
      <c r="F407" s="553" t="s">
        <v>90</v>
      </c>
      <c r="G407" s="214">
        <f>SUM(G356:G406)</f>
        <v>0</v>
      </c>
    </row>
    <row r="408" spans="2:7">
      <c r="D408" s="215"/>
      <c r="E408" s="216"/>
      <c r="F408" s="69"/>
      <c r="G408" s="217"/>
    </row>
    <row r="409" spans="2:7">
      <c r="D409" s="215"/>
      <c r="E409" s="216"/>
      <c r="F409" s="69"/>
      <c r="G409" s="217"/>
    </row>
    <row r="410" spans="2:7">
      <c r="D410" s="215"/>
      <c r="E410" s="216"/>
      <c r="F410" s="69"/>
      <c r="G410" s="217"/>
    </row>
    <row r="411" spans="2:7">
      <c r="E411" s="216"/>
      <c r="F411" s="69"/>
      <c r="G411" s="217"/>
    </row>
    <row r="412" spans="2:7">
      <c r="E412" s="216"/>
      <c r="F412" s="69"/>
      <c r="G412" s="217"/>
    </row>
    <row r="413" spans="2:7">
      <c r="E413" s="216"/>
      <c r="F413" s="69"/>
      <c r="G413" s="217"/>
    </row>
    <row r="414" spans="2:7">
      <c r="E414" s="216"/>
      <c r="F414" s="69"/>
      <c r="G414" s="217"/>
    </row>
    <row r="415" spans="2:7">
      <c r="E415" s="216"/>
      <c r="F415" s="69"/>
      <c r="G415" s="217"/>
    </row>
    <row r="416" spans="2:7">
      <c r="E416" s="216"/>
      <c r="F416" s="69"/>
      <c r="G416" s="217"/>
    </row>
    <row r="417" spans="5:7">
      <c r="E417" s="216"/>
      <c r="F417" s="69"/>
      <c r="G417" s="217"/>
    </row>
    <row r="418" spans="5:7">
      <c r="E418" s="216"/>
      <c r="F418" s="69"/>
      <c r="G418" s="217"/>
    </row>
    <row r="419" spans="5:7">
      <c r="E419" s="216"/>
      <c r="F419" s="69"/>
      <c r="G419" s="217"/>
    </row>
    <row r="420" spans="5:7">
      <c r="F420" s="69"/>
      <c r="G420" s="217"/>
    </row>
    <row r="421" spans="5:7">
      <c r="F421" s="69"/>
      <c r="G421" s="217"/>
    </row>
    <row r="422" spans="5:7">
      <c r="F422" s="69"/>
      <c r="G422" s="217"/>
    </row>
    <row r="423" spans="5:7">
      <c r="F423" s="69"/>
      <c r="G423" s="217"/>
    </row>
    <row r="424" spans="5:7">
      <c r="F424" s="69"/>
      <c r="G424" s="217"/>
    </row>
    <row r="425" spans="5:7">
      <c r="F425" s="69"/>
      <c r="G425" s="217"/>
    </row>
    <row r="426" spans="5:7">
      <c r="F426" s="69"/>
      <c r="G426" s="217"/>
    </row>
    <row r="427" spans="5:7">
      <c r="F427" s="69"/>
      <c r="G427" s="217"/>
    </row>
    <row r="428" spans="5:7">
      <c r="F428" s="69"/>
      <c r="G428" s="217"/>
    </row>
    <row r="429" spans="5:7">
      <c r="F429" s="69"/>
      <c r="G429" s="217"/>
    </row>
    <row r="430" spans="5:7">
      <c r="F430" s="69"/>
      <c r="G430" s="217"/>
    </row>
    <row r="431" spans="5:7">
      <c r="F431" s="69"/>
      <c r="G431" s="217"/>
    </row>
    <row r="432" spans="5:7">
      <c r="F432" s="69"/>
      <c r="G432" s="217"/>
    </row>
    <row r="433" spans="6:7">
      <c r="F433" s="69"/>
      <c r="G433" s="217"/>
    </row>
    <row r="434" spans="6:7">
      <c r="F434" s="69"/>
      <c r="G434" s="217"/>
    </row>
    <row r="435" spans="6:7">
      <c r="F435" s="69"/>
      <c r="G435" s="217"/>
    </row>
    <row r="436" spans="6:7">
      <c r="F436" s="69"/>
      <c r="G436" s="217"/>
    </row>
    <row r="437" spans="6:7">
      <c r="F437" s="69"/>
      <c r="G437" s="217"/>
    </row>
    <row r="438" spans="6:7">
      <c r="F438" s="69"/>
      <c r="G438" s="217"/>
    </row>
    <row r="439" spans="6:7">
      <c r="F439" s="69"/>
      <c r="G439" s="217"/>
    </row>
    <row r="440" spans="6:7">
      <c r="F440" s="69"/>
      <c r="G440" s="217"/>
    </row>
    <row r="441" spans="6:7">
      <c r="F441" s="69"/>
      <c r="G441" s="217"/>
    </row>
    <row r="442" spans="6:7">
      <c r="F442" s="69"/>
      <c r="G442" s="217"/>
    </row>
    <row r="443" spans="6:7">
      <c r="F443" s="69"/>
      <c r="G443" s="217"/>
    </row>
    <row r="444" spans="6:7">
      <c r="F444" s="69"/>
      <c r="G444" s="217"/>
    </row>
    <row r="445" spans="6:7">
      <c r="F445" s="69"/>
      <c r="G445" s="217"/>
    </row>
    <row r="446" spans="6:7">
      <c r="F446" s="69"/>
      <c r="G446" s="217"/>
    </row>
    <row r="447" spans="6:7">
      <c r="F447" s="69"/>
      <c r="G447" s="217"/>
    </row>
    <row r="448" spans="6:7">
      <c r="F448" s="69"/>
      <c r="G448" s="217"/>
    </row>
    <row r="449" spans="6:7">
      <c r="F449" s="69"/>
      <c r="G449" s="217"/>
    </row>
    <row r="450" spans="6:7">
      <c r="F450" s="69"/>
      <c r="G450" s="217"/>
    </row>
    <row r="451" spans="6:7">
      <c r="F451" s="69"/>
      <c r="G451" s="217"/>
    </row>
    <row r="452" spans="6:7">
      <c r="F452" s="69"/>
      <c r="G452" s="217"/>
    </row>
    <row r="453" spans="6:7">
      <c r="F453" s="69"/>
      <c r="G453" s="217"/>
    </row>
    <row r="454" spans="6:7">
      <c r="F454" s="69"/>
      <c r="G454" s="217"/>
    </row>
    <row r="455" spans="6:7">
      <c r="F455" s="69"/>
      <c r="G455" s="217"/>
    </row>
    <row r="456" spans="6:7">
      <c r="F456" s="69"/>
      <c r="G456" s="217"/>
    </row>
    <row r="457" spans="6:7">
      <c r="F457" s="69"/>
      <c r="G457" s="217"/>
    </row>
    <row r="458" spans="6:7">
      <c r="F458" s="69"/>
      <c r="G458" s="217"/>
    </row>
    <row r="459" spans="6:7">
      <c r="F459" s="69"/>
      <c r="G459" s="217"/>
    </row>
    <row r="460" spans="6:7">
      <c r="F460" s="69"/>
      <c r="G460" s="217"/>
    </row>
    <row r="461" spans="6:7">
      <c r="F461" s="69"/>
      <c r="G461" s="217"/>
    </row>
    <row r="462" spans="6:7">
      <c r="F462" s="69"/>
      <c r="G462" s="217"/>
    </row>
    <row r="463" spans="6:7">
      <c r="F463" s="69"/>
      <c r="G463" s="217"/>
    </row>
    <row r="464" spans="6:7">
      <c r="F464" s="69"/>
      <c r="G464" s="217"/>
    </row>
    <row r="465" spans="6:7">
      <c r="F465" s="69"/>
      <c r="G465" s="217"/>
    </row>
    <row r="466" spans="6:7">
      <c r="F466" s="69"/>
      <c r="G466" s="217"/>
    </row>
    <row r="467" spans="6:7">
      <c r="F467" s="69"/>
      <c r="G467" s="217"/>
    </row>
    <row r="468" spans="6:7">
      <c r="F468" s="69"/>
      <c r="G468" s="217"/>
    </row>
    <row r="469" spans="6:7">
      <c r="F469" s="69"/>
      <c r="G469" s="217"/>
    </row>
    <row r="470" spans="6:7">
      <c r="F470" s="69"/>
      <c r="G470" s="217"/>
    </row>
    <row r="471" spans="6:7">
      <c r="F471" s="69"/>
      <c r="G471" s="217"/>
    </row>
    <row r="472" spans="6:7">
      <c r="F472" s="69"/>
      <c r="G472" s="217"/>
    </row>
    <row r="473" spans="6:7">
      <c r="F473" s="69"/>
      <c r="G473" s="217"/>
    </row>
    <row r="474" spans="6:7">
      <c r="F474" s="69"/>
      <c r="G474" s="217"/>
    </row>
    <row r="475" spans="6:7">
      <c r="F475" s="69"/>
      <c r="G475" s="217"/>
    </row>
    <row r="476" spans="6:7">
      <c r="F476" s="69"/>
      <c r="G476" s="217"/>
    </row>
    <row r="477" spans="6:7">
      <c r="F477" s="69"/>
      <c r="G477" s="217"/>
    </row>
    <row r="478" spans="6:7">
      <c r="F478" s="69"/>
      <c r="G478" s="217"/>
    </row>
    <row r="479" spans="6:7">
      <c r="F479" s="69"/>
      <c r="G479" s="217"/>
    </row>
    <row r="480" spans="6:7">
      <c r="F480" s="69"/>
      <c r="G480" s="217"/>
    </row>
    <row r="481" spans="6:7">
      <c r="F481" s="69"/>
      <c r="G481" s="217"/>
    </row>
    <row r="482" spans="6:7">
      <c r="F482" s="69"/>
      <c r="G482" s="217"/>
    </row>
    <row r="483" spans="6:7">
      <c r="F483" s="69"/>
      <c r="G483" s="217"/>
    </row>
    <row r="484" spans="6:7">
      <c r="F484" s="69"/>
      <c r="G484" s="217"/>
    </row>
    <row r="485" spans="6:7">
      <c r="F485" s="69"/>
      <c r="G485" s="217"/>
    </row>
    <row r="486" spans="6:7">
      <c r="F486" s="69"/>
      <c r="G486" s="217"/>
    </row>
    <row r="487" spans="6:7">
      <c r="F487" s="69"/>
      <c r="G487" s="217"/>
    </row>
    <row r="488" spans="6:7">
      <c r="F488" s="69"/>
      <c r="G488" s="217"/>
    </row>
    <row r="489" spans="6:7">
      <c r="F489" s="69"/>
      <c r="G489" s="217"/>
    </row>
    <row r="490" spans="6:7">
      <c r="F490" s="69"/>
      <c r="G490" s="217"/>
    </row>
    <row r="491" spans="6:7">
      <c r="F491" s="69"/>
      <c r="G491" s="217"/>
    </row>
    <row r="492" spans="6:7">
      <c r="F492" s="69"/>
      <c r="G492" s="217"/>
    </row>
    <row r="493" spans="6:7">
      <c r="F493" s="69"/>
      <c r="G493" s="217"/>
    </row>
    <row r="494" spans="6:7">
      <c r="F494" s="69"/>
      <c r="G494" s="217"/>
    </row>
    <row r="495" spans="6:7">
      <c r="F495" s="69"/>
      <c r="G495" s="217"/>
    </row>
    <row r="496" spans="6:7">
      <c r="F496" s="69"/>
      <c r="G496" s="217"/>
    </row>
    <row r="497" spans="6:7">
      <c r="F497" s="69"/>
      <c r="G497" s="217"/>
    </row>
    <row r="498" spans="6:7">
      <c r="F498" s="69"/>
      <c r="G498" s="217"/>
    </row>
    <row r="499" spans="6:7">
      <c r="F499" s="69"/>
      <c r="G499" s="217"/>
    </row>
    <row r="500" spans="6:7">
      <c r="F500" s="69"/>
      <c r="G500" s="217"/>
    </row>
    <row r="501" spans="6:7">
      <c r="F501" s="69"/>
      <c r="G501" s="217"/>
    </row>
    <row r="502" spans="6:7">
      <c r="F502" s="69"/>
      <c r="G502" s="218"/>
    </row>
    <row r="503" spans="6:7">
      <c r="F503" s="69"/>
      <c r="G503" s="218"/>
    </row>
    <row r="504" spans="6:7">
      <c r="F504" s="69"/>
      <c r="G504" s="218"/>
    </row>
    <row r="505" spans="6:7">
      <c r="F505" s="69"/>
      <c r="G505" s="218"/>
    </row>
    <row r="506" spans="6:7">
      <c r="F506" s="69"/>
      <c r="G506" s="218"/>
    </row>
    <row r="507" spans="6:7">
      <c r="F507" s="69"/>
      <c r="G507" s="218"/>
    </row>
    <row r="508" spans="6:7">
      <c r="F508" s="69"/>
      <c r="G508" s="218"/>
    </row>
    <row r="509" spans="6:7">
      <c r="F509" s="69"/>
      <c r="G509" s="218"/>
    </row>
    <row r="510" spans="6:7">
      <c r="F510" s="69"/>
      <c r="G510" s="218"/>
    </row>
    <row r="511" spans="6:7">
      <c r="F511" s="69"/>
      <c r="G511" s="218"/>
    </row>
    <row r="512" spans="6:7">
      <c r="F512" s="69"/>
      <c r="G512" s="218"/>
    </row>
    <row r="513" spans="6:7">
      <c r="F513" s="69"/>
      <c r="G513" s="218"/>
    </row>
    <row r="514" spans="6:7">
      <c r="F514" s="69"/>
      <c r="G514" s="218"/>
    </row>
    <row r="515" spans="6:7">
      <c r="F515" s="69"/>
      <c r="G515" s="218"/>
    </row>
    <row r="516" spans="6:7">
      <c r="F516" s="69"/>
      <c r="G516" s="218"/>
    </row>
    <row r="517" spans="6:7">
      <c r="F517" s="69"/>
      <c r="G517" s="218"/>
    </row>
    <row r="518" spans="6:7">
      <c r="F518" s="69"/>
      <c r="G518" s="218"/>
    </row>
    <row r="519" spans="6:7">
      <c r="F519" s="69"/>
      <c r="G519" s="218"/>
    </row>
    <row r="520" spans="6:7">
      <c r="F520" s="69"/>
      <c r="G520" s="218"/>
    </row>
    <row r="521" spans="6:7">
      <c r="F521" s="69"/>
      <c r="G521" s="218"/>
    </row>
    <row r="522" spans="6:7">
      <c r="F522" s="69"/>
      <c r="G522" s="218"/>
    </row>
    <row r="523" spans="6:7">
      <c r="F523" s="69"/>
      <c r="G523" s="218"/>
    </row>
    <row r="524" spans="6:7">
      <c r="F524" s="69"/>
      <c r="G524" s="218"/>
    </row>
    <row r="525" spans="6:7">
      <c r="F525" s="69"/>
      <c r="G525" s="218"/>
    </row>
    <row r="526" spans="6:7">
      <c r="F526" s="69"/>
      <c r="G526" s="218"/>
    </row>
    <row r="527" spans="6:7">
      <c r="F527" s="69"/>
      <c r="G527" s="218"/>
    </row>
    <row r="528" spans="6:7">
      <c r="F528" s="69"/>
      <c r="G528" s="218"/>
    </row>
    <row r="529" spans="6:7">
      <c r="F529" s="69"/>
      <c r="G529" s="218"/>
    </row>
    <row r="530" spans="6:7">
      <c r="F530" s="69"/>
      <c r="G530" s="218"/>
    </row>
    <row r="531" spans="6:7">
      <c r="F531" s="69"/>
      <c r="G531" s="218"/>
    </row>
    <row r="532" spans="6:7">
      <c r="F532" s="69"/>
      <c r="G532" s="218"/>
    </row>
    <row r="533" spans="6:7">
      <c r="F533" s="69"/>
      <c r="G533" s="218"/>
    </row>
    <row r="534" spans="6:7">
      <c r="F534" s="69"/>
      <c r="G534" s="218"/>
    </row>
    <row r="535" spans="6:7">
      <c r="F535" s="69"/>
      <c r="G535" s="218"/>
    </row>
    <row r="536" spans="6:7">
      <c r="F536" s="69"/>
      <c r="G536" s="218"/>
    </row>
    <row r="537" spans="6:7">
      <c r="F537" s="69"/>
      <c r="G537" s="218"/>
    </row>
    <row r="538" spans="6:7">
      <c r="F538" s="69"/>
      <c r="G538" s="218"/>
    </row>
    <row r="539" spans="6:7">
      <c r="F539" s="69"/>
      <c r="G539" s="218"/>
    </row>
    <row r="540" spans="6:7">
      <c r="F540" s="69"/>
      <c r="G540" s="218"/>
    </row>
    <row r="541" spans="6:7">
      <c r="F541" s="69"/>
      <c r="G541" s="218"/>
    </row>
    <row r="542" spans="6:7">
      <c r="F542" s="69"/>
      <c r="G542" s="218"/>
    </row>
    <row r="543" spans="6:7">
      <c r="F543" s="69"/>
      <c r="G543" s="218"/>
    </row>
    <row r="544" spans="6:7">
      <c r="F544" s="69"/>
      <c r="G544" s="218"/>
    </row>
    <row r="545" spans="6:7">
      <c r="F545" s="69"/>
      <c r="G545" s="218"/>
    </row>
    <row r="546" spans="6:7">
      <c r="F546" s="69"/>
      <c r="G546" s="218"/>
    </row>
    <row r="547" spans="6:7">
      <c r="F547" s="69"/>
      <c r="G547" s="218"/>
    </row>
    <row r="548" spans="6:7">
      <c r="F548" s="69"/>
      <c r="G548" s="218"/>
    </row>
    <row r="549" spans="6:7">
      <c r="F549" s="69"/>
      <c r="G549" s="218"/>
    </row>
    <row r="550" spans="6:7">
      <c r="F550" s="69"/>
      <c r="G550" s="218"/>
    </row>
    <row r="551" spans="6:7">
      <c r="F551" s="69"/>
      <c r="G551" s="218"/>
    </row>
    <row r="552" spans="6:7">
      <c r="F552" s="69"/>
      <c r="G552" s="218"/>
    </row>
    <row r="553" spans="6:7">
      <c r="F553" s="69"/>
      <c r="G553" s="218"/>
    </row>
    <row r="554" spans="6:7">
      <c r="F554" s="69"/>
      <c r="G554" s="218"/>
    </row>
    <row r="555" spans="6:7">
      <c r="F555" s="69"/>
      <c r="G555" s="218"/>
    </row>
    <row r="556" spans="6:7">
      <c r="F556" s="69"/>
      <c r="G556" s="218"/>
    </row>
    <row r="557" spans="6:7">
      <c r="F557" s="69"/>
      <c r="G557" s="218"/>
    </row>
    <row r="558" spans="6:7">
      <c r="F558" s="69"/>
      <c r="G558" s="218"/>
    </row>
    <row r="559" spans="6:7">
      <c r="F559" s="69"/>
      <c r="G559" s="218"/>
    </row>
    <row r="560" spans="6:7">
      <c r="F560" s="69"/>
      <c r="G560" s="218"/>
    </row>
    <row r="561" spans="6:7">
      <c r="F561" s="69"/>
      <c r="G561" s="218"/>
    </row>
    <row r="562" spans="6:7">
      <c r="F562" s="69"/>
      <c r="G562" s="218"/>
    </row>
    <row r="563" spans="6:7">
      <c r="F563" s="69"/>
      <c r="G563" s="218"/>
    </row>
    <row r="564" spans="6:7">
      <c r="F564" s="69"/>
      <c r="G564" s="218"/>
    </row>
    <row r="565" spans="6:7">
      <c r="F565" s="69"/>
      <c r="G565" s="218"/>
    </row>
    <row r="566" spans="6:7">
      <c r="F566" s="69"/>
      <c r="G566" s="218"/>
    </row>
    <row r="567" spans="6:7">
      <c r="F567" s="69"/>
      <c r="G567" s="218"/>
    </row>
    <row r="568" spans="6:7">
      <c r="F568" s="69"/>
      <c r="G568" s="218"/>
    </row>
    <row r="569" spans="6:7">
      <c r="F569" s="69"/>
      <c r="G569" s="218"/>
    </row>
    <row r="570" spans="6:7">
      <c r="F570" s="69"/>
      <c r="G570" s="218"/>
    </row>
    <row r="571" spans="6:7">
      <c r="F571" s="69"/>
      <c r="G571" s="218"/>
    </row>
    <row r="572" spans="6:7">
      <c r="F572" s="69"/>
      <c r="G572" s="218"/>
    </row>
    <row r="573" spans="6:7">
      <c r="F573" s="69"/>
      <c r="G573" s="218"/>
    </row>
    <row r="574" spans="6:7">
      <c r="F574" s="69"/>
      <c r="G574" s="218"/>
    </row>
    <row r="575" spans="6:7">
      <c r="F575" s="69"/>
      <c r="G575" s="218"/>
    </row>
    <row r="576" spans="6:7">
      <c r="F576" s="69"/>
      <c r="G576" s="218"/>
    </row>
    <row r="577" spans="6:7">
      <c r="F577" s="69"/>
      <c r="G577" s="218"/>
    </row>
    <row r="578" spans="6:7">
      <c r="F578" s="69"/>
      <c r="G578" s="218"/>
    </row>
    <row r="579" spans="6:7">
      <c r="F579" s="69"/>
      <c r="G579" s="218"/>
    </row>
    <row r="580" spans="6:7">
      <c r="F580" s="69"/>
      <c r="G580" s="218"/>
    </row>
    <row r="581" spans="6:7">
      <c r="F581" s="69"/>
      <c r="G581" s="218"/>
    </row>
    <row r="582" spans="6:7">
      <c r="F582" s="69"/>
      <c r="G582" s="218"/>
    </row>
    <row r="583" spans="6:7">
      <c r="F583" s="69"/>
      <c r="G583" s="218"/>
    </row>
    <row r="584" spans="6:7">
      <c r="F584" s="69"/>
      <c r="G584" s="218"/>
    </row>
    <row r="585" spans="6:7">
      <c r="F585" s="69"/>
      <c r="G585" s="218"/>
    </row>
    <row r="586" spans="6:7">
      <c r="F586" s="69"/>
      <c r="G586" s="218"/>
    </row>
    <row r="587" spans="6:7">
      <c r="F587" s="69"/>
      <c r="G587" s="218"/>
    </row>
    <row r="588" spans="6:7">
      <c r="F588" s="69"/>
      <c r="G588" s="218"/>
    </row>
    <row r="589" spans="6:7">
      <c r="F589" s="69"/>
      <c r="G589" s="218"/>
    </row>
    <row r="590" spans="6:7">
      <c r="F590" s="69"/>
      <c r="G590" s="218"/>
    </row>
    <row r="591" spans="6:7">
      <c r="F591" s="69"/>
      <c r="G591" s="218"/>
    </row>
    <row r="592" spans="6:7">
      <c r="F592" s="69"/>
      <c r="G592" s="218"/>
    </row>
    <row r="593" spans="6:7">
      <c r="F593" s="69"/>
      <c r="G593" s="218"/>
    </row>
    <row r="594" spans="6:7">
      <c r="F594" s="69"/>
      <c r="G594" s="218"/>
    </row>
    <row r="595" spans="6:7">
      <c r="F595" s="69"/>
      <c r="G595" s="218"/>
    </row>
    <row r="596" spans="6:7">
      <c r="F596" s="69"/>
      <c r="G596" s="218"/>
    </row>
    <row r="597" spans="6:7">
      <c r="F597" s="69"/>
      <c r="G597" s="218"/>
    </row>
    <row r="598" spans="6:7">
      <c r="F598" s="69"/>
      <c r="G598" s="218"/>
    </row>
    <row r="599" spans="6:7">
      <c r="F599" s="69"/>
      <c r="G599" s="218"/>
    </row>
    <row r="600" spans="6:7">
      <c r="F600" s="69"/>
      <c r="G600" s="218"/>
    </row>
    <row r="601" spans="6:7">
      <c r="F601" s="69"/>
      <c r="G601" s="218"/>
    </row>
    <row r="602" spans="6:7">
      <c r="F602" s="69"/>
      <c r="G602" s="218"/>
    </row>
    <row r="603" spans="6:7">
      <c r="F603" s="69"/>
      <c r="G603" s="218"/>
    </row>
    <row r="604" spans="6:7">
      <c r="F604" s="69"/>
      <c r="G604" s="218"/>
    </row>
    <row r="605" spans="6:7">
      <c r="F605" s="69"/>
      <c r="G605" s="218"/>
    </row>
    <row r="606" spans="6:7">
      <c r="F606" s="69"/>
      <c r="G606" s="218"/>
    </row>
    <row r="607" spans="6:7">
      <c r="F607" s="69"/>
      <c r="G607" s="218"/>
    </row>
    <row r="608" spans="6:7">
      <c r="F608" s="69"/>
      <c r="G608" s="218"/>
    </row>
    <row r="609" spans="6:7">
      <c r="F609" s="69"/>
      <c r="G609" s="218"/>
    </row>
    <row r="610" spans="6:7">
      <c r="F610" s="69"/>
      <c r="G610" s="218"/>
    </row>
    <row r="611" spans="6:7">
      <c r="F611" s="69"/>
      <c r="G611" s="218"/>
    </row>
    <row r="612" spans="6:7">
      <c r="F612" s="69"/>
      <c r="G612" s="218"/>
    </row>
    <row r="613" spans="6:7">
      <c r="F613" s="69"/>
      <c r="G613" s="218"/>
    </row>
    <row r="614" spans="6:7">
      <c r="F614" s="69"/>
      <c r="G614" s="218"/>
    </row>
    <row r="615" spans="6:7">
      <c r="F615" s="69"/>
      <c r="G615" s="218"/>
    </row>
    <row r="616" spans="6:7">
      <c r="F616" s="69"/>
      <c r="G616" s="218"/>
    </row>
    <row r="617" spans="6:7">
      <c r="F617" s="69"/>
      <c r="G617" s="218"/>
    </row>
    <row r="618" spans="6:7">
      <c r="F618" s="69"/>
      <c r="G618" s="218"/>
    </row>
    <row r="619" spans="6:7">
      <c r="F619" s="69"/>
      <c r="G619" s="218"/>
    </row>
    <row r="620" spans="6:7">
      <c r="F620" s="69"/>
      <c r="G620" s="218"/>
    </row>
    <row r="621" spans="6:7">
      <c r="F621" s="69"/>
      <c r="G621" s="218"/>
    </row>
    <row r="622" spans="6:7">
      <c r="F622" s="69"/>
      <c r="G622" s="218"/>
    </row>
    <row r="623" spans="6:7">
      <c r="F623" s="69"/>
      <c r="G623" s="218"/>
    </row>
    <row r="624" spans="6:7">
      <c r="F624" s="69"/>
      <c r="G624" s="218"/>
    </row>
    <row r="625" spans="6:7">
      <c r="F625" s="69"/>
      <c r="G625" s="218"/>
    </row>
    <row r="626" spans="6:7">
      <c r="F626" s="69"/>
      <c r="G626" s="218"/>
    </row>
    <row r="627" spans="6:7">
      <c r="F627" s="69"/>
      <c r="G627" s="218"/>
    </row>
    <row r="628" spans="6:7">
      <c r="F628" s="69"/>
      <c r="G628" s="218"/>
    </row>
    <row r="629" spans="6:7">
      <c r="F629" s="69"/>
      <c r="G629" s="218"/>
    </row>
    <row r="630" spans="6:7">
      <c r="F630" s="69"/>
      <c r="G630" s="218"/>
    </row>
    <row r="631" spans="6:7">
      <c r="F631" s="69"/>
      <c r="G631" s="218"/>
    </row>
    <row r="632" spans="6:7">
      <c r="F632" s="69"/>
      <c r="G632" s="218"/>
    </row>
    <row r="633" spans="6:7">
      <c r="F633" s="69"/>
      <c r="G633" s="218"/>
    </row>
    <row r="634" spans="6:7">
      <c r="F634" s="69"/>
      <c r="G634" s="218"/>
    </row>
    <row r="635" spans="6:7">
      <c r="F635" s="69"/>
      <c r="G635" s="218"/>
    </row>
    <row r="636" spans="6:7">
      <c r="F636" s="69"/>
      <c r="G636" s="218"/>
    </row>
    <row r="637" spans="6:7">
      <c r="F637" s="69"/>
      <c r="G637" s="218"/>
    </row>
    <row r="638" spans="6:7">
      <c r="F638" s="69"/>
      <c r="G638" s="218"/>
    </row>
    <row r="639" spans="6:7">
      <c r="F639" s="69"/>
      <c r="G639" s="218"/>
    </row>
    <row r="640" spans="6:7">
      <c r="F640" s="69"/>
      <c r="G640" s="218"/>
    </row>
    <row r="641" spans="6:7">
      <c r="F641" s="69"/>
      <c r="G641" s="218"/>
    </row>
    <row r="642" spans="6:7">
      <c r="F642" s="69"/>
      <c r="G642" s="218"/>
    </row>
    <row r="643" spans="6:7">
      <c r="F643" s="69"/>
      <c r="G643" s="218"/>
    </row>
    <row r="644" spans="6:7">
      <c r="F644" s="69"/>
      <c r="G644" s="218"/>
    </row>
    <row r="645" spans="6:7">
      <c r="F645" s="69"/>
      <c r="G645" s="218"/>
    </row>
    <row r="646" spans="6:7">
      <c r="F646" s="69"/>
      <c r="G646" s="218"/>
    </row>
    <row r="647" spans="6:7">
      <c r="F647" s="69"/>
      <c r="G647" s="218"/>
    </row>
    <row r="648" spans="6:7">
      <c r="F648" s="69"/>
      <c r="G648" s="218"/>
    </row>
    <row r="649" spans="6:7">
      <c r="F649" s="69"/>
      <c r="G649" s="218"/>
    </row>
    <row r="650" spans="6:7">
      <c r="F650" s="69"/>
      <c r="G650" s="218"/>
    </row>
    <row r="651" spans="6:7">
      <c r="F651" s="69"/>
      <c r="G651" s="218"/>
    </row>
    <row r="652" spans="6:7">
      <c r="F652" s="69"/>
      <c r="G652" s="218"/>
    </row>
    <row r="653" spans="6:7">
      <c r="F653" s="69"/>
      <c r="G653" s="218"/>
    </row>
    <row r="654" spans="6:7">
      <c r="F654" s="69"/>
      <c r="G654" s="218"/>
    </row>
    <row r="655" spans="6:7">
      <c r="F655" s="69"/>
      <c r="G655" s="218"/>
    </row>
    <row r="656" spans="6:7">
      <c r="F656" s="69"/>
      <c r="G656" s="218"/>
    </row>
    <row r="657" spans="6:7">
      <c r="F657" s="69"/>
      <c r="G657" s="218"/>
    </row>
    <row r="658" spans="6:7">
      <c r="F658" s="69"/>
      <c r="G658" s="218"/>
    </row>
    <row r="659" spans="6:7">
      <c r="F659" s="69"/>
      <c r="G659" s="218"/>
    </row>
    <row r="660" spans="6:7">
      <c r="F660" s="69"/>
      <c r="G660" s="218"/>
    </row>
    <row r="661" spans="6:7">
      <c r="F661" s="69"/>
      <c r="G661" s="218"/>
    </row>
    <row r="662" spans="6:7">
      <c r="F662" s="69"/>
      <c r="G662" s="218"/>
    </row>
    <row r="663" spans="6:7">
      <c r="F663" s="69"/>
      <c r="G663" s="218"/>
    </row>
    <row r="664" spans="6:7">
      <c r="F664" s="69"/>
      <c r="G664" s="218"/>
    </row>
    <row r="665" spans="6:7">
      <c r="F665" s="69"/>
      <c r="G665" s="218"/>
    </row>
    <row r="666" spans="6:7">
      <c r="F666" s="69"/>
      <c r="G666" s="218"/>
    </row>
    <row r="667" spans="6:7">
      <c r="F667" s="69"/>
      <c r="G667" s="218"/>
    </row>
    <row r="668" spans="6:7">
      <c r="F668" s="69"/>
      <c r="G668" s="218"/>
    </row>
    <row r="669" spans="6:7">
      <c r="F669" s="69"/>
      <c r="G669" s="218"/>
    </row>
    <row r="670" spans="6:7">
      <c r="F670" s="69"/>
      <c r="G670" s="218"/>
    </row>
    <row r="671" spans="6:7">
      <c r="F671" s="69"/>
      <c r="G671" s="218"/>
    </row>
    <row r="672" spans="6:7">
      <c r="F672" s="69"/>
      <c r="G672" s="218"/>
    </row>
    <row r="673" spans="6:7">
      <c r="F673" s="69"/>
      <c r="G673" s="218"/>
    </row>
    <row r="674" spans="6:7">
      <c r="F674" s="69"/>
      <c r="G674" s="218"/>
    </row>
    <row r="675" spans="6:7">
      <c r="F675" s="69"/>
      <c r="G675" s="218"/>
    </row>
    <row r="676" spans="6:7">
      <c r="F676" s="69"/>
      <c r="G676" s="218"/>
    </row>
    <row r="677" spans="6:7">
      <c r="F677" s="69"/>
      <c r="G677" s="218"/>
    </row>
    <row r="678" spans="6:7">
      <c r="F678" s="69"/>
      <c r="G678" s="218"/>
    </row>
    <row r="679" spans="6:7">
      <c r="F679" s="69"/>
      <c r="G679" s="218"/>
    </row>
    <row r="680" spans="6:7">
      <c r="F680" s="69"/>
      <c r="G680" s="218"/>
    </row>
    <row r="681" spans="6:7">
      <c r="F681" s="69"/>
      <c r="G681" s="218"/>
    </row>
    <row r="682" spans="6:7">
      <c r="F682" s="69"/>
      <c r="G682" s="218"/>
    </row>
    <row r="683" spans="6:7">
      <c r="F683" s="69"/>
      <c r="G683" s="218"/>
    </row>
    <row r="684" spans="6:7">
      <c r="F684" s="69"/>
      <c r="G684" s="218"/>
    </row>
    <row r="685" spans="6:7">
      <c r="F685" s="69"/>
      <c r="G685" s="218"/>
    </row>
    <row r="686" spans="6:7">
      <c r="F686" s="69"/>
      <c r="G686" s="218"/>
    </row>
    <row r="687" spans="6:7">
      <c r="F687" s="69"/>
      <c r="G687" s="218"/>
    </row>
    <row r="688" spans="6:7">
      <c r="F688" s="69"/>
      <c r="G688" s="218"/>
    </row>
    <row r="689" spans="6:7">
      <c r="F689" s="69"/>
      <c r="G689" s="218"/>
    </row>
    <row r="690" spans="6:7">
      <c r="F690" s="69"/>
      <c r="G690" s="218"/>
    </row>
    <row r="691" spans="6:7">
      <c r="F691" s="69"/>
      <c r="G691" s="218"/>
    </row>
    <row r="692" spans="6:7">
      <c r="F692" s="69"/>
      <c r="G692" s="218"/>
    </row>
    <row r="693" spans="6:7">
      <c r="F693" s="69"/>
      <c r="G693" s="218"/>
    </row>
    <row r="694" spans="6:7">
      <c r="F694" s="69"/>
      <c r="G694" s="218"/>
    </row>
    <row r="695" spans="6:7">
      <c r="F695" s="69"/>
      <c r="G695" s="218"/>
    </row>
    <row r="696" spans="6:7">
      <c r="F696" s="69"/>
      <c r="G696" s="218"/>
    </row>
    <row r="697" spans="6:7">
      <c r="F697" s="69"/>
      <c r="G697" s="218"/>
    </row>
    <row r="698" spans="6:7">
      <c r="F698" s="69"/>
      <c r="G698" s="218"/>
    </row>
    <row r="699" spans="6:7">
      <c r="F699" s="69"/>
      <c r="G699" s="218"/>
    </row>
    <row r="700" spans="6:7">
      <c r="F700" s="69"/>
      <c r="G700" s="218"/>
    </row>
    <row r="701" spans="6:7">
      <c r="F701" s="69"/>
      <c r="G701" s="218"/>
    </row>
    <row r="702" spans="6:7">
      <c r="F702" s="69"/>
      <c r="G702" s="218"/>
    </row>
    <row r="703" spans="6:7">
      <c r="F703" s="69"/>
      <c r="G703" s="218"/>
    </row>
    <row r="704" spans="6:7">
      <c r="F704" s="69"/>
      <c r="G704" s="218"/>
    </row>
    <row r="705" spans="6:7">
      <c r="F705" s="69"/>
      <c r="G705" s="218"/>
    </row>
    <row r="706" spans="6:7">
      <c r="F706" s="69"/>
      <c r="G706" s="218"/>
    </row>
    <row r="707" spans="6:7">
      <c r="F707" s="69"/>
      <c r="G707" s="218"/>
    </row>
    <row r="708" spans="6:7">
      <c r="F708" s="69"/>
      <c r="G708" s="218"/>
    </row>
    <row r="709" spans="6:7">
      <c r="F709" s="69"/>
      <c r="G709" s="218"/>
    </row>
    <row r="710" spans="6:7">
      <c r="F710" s="69"/>
      <c r="G710" s="218"/>
    </row>
    <row r="711" spans="6:7">
      <c r="F711" s="69"/>
      <c r="G711" s="218"/>
    </row>
    <row r="712" spans="6:7">
      <c r="F712" s="69"/>
      <c r="G712" s="218"/>
    </row>
    <row r="713" spans="6:7">
      <c r="F713" s="69"/>
      <c r="G713" s="218"/>
    </row>
    <row r="714" spans="6:7">
      <c r="F714" s="69"/>
      <c r="G714" s="218"/>
    </row>
    <row r="715" spans="6:7">
      <c r="F715" s="69"/>
      <c r="G715" s="218"/>
    </row>
    <row r="716" spans="6:7">
      <c r="F716" s="69"/>
      <c r="G716" s="218"/>
    </row>
    <row r="717" spans="6:7">
      <c r="F717" s="69"/>
      <c r="G717" s="218"/>
    </row>
    <row r="718" spans="6:7">
      <c r="F718" s="69"/>
      <c r="G718" s="218"/>
    </row>
    <row r="719" spans="6:7">
      <c r="F719" s="69"/>
      <c r="G719" s="218"/>
    </row>
    <row r="720" spans="6:7">
      <c r="F720" s="69"/>
      <c r="G720" s="218"/>
    </row>
    <row r="721" spans="6:7">
      <c r="F721" s="69"/>
      <c r="G721" s="218"/>
    </row>
    <row r="722" spans="6:7">
      <c r="F722" s="69"/>
      <c r="G722" s="218"/>
    </row>
    <row r="723" spans="6:7">
      <c r="F723" s="69"/>
      <c r="G723" s="218"/>
    </row>
    <row r="724" spans="6:7">
      <c r="F724" s="69"/>
      <c r="G724" s="218"/>
    </row>
    <row r="725" spans="6:7">
      <c r="F725" s="69"/>
      <c r="G725" s="218"/>
    </row>
    <row r="726" spans="6:7">
      <c r="F726" s="69"/>
      <c r="G726" s="218"/>
    </row>
    <row r="727" spans="6:7">
      <c r="F727" s="69"/>
      <c r="G727" s="218"/>
    </row>
    <row r="728" spans="6:7">
      <c r="F728" s="69"/>
      <c r="G728" s="218"/>
    </row>
    <row r="729" spans="6:7">
      <c r="F729" s="69"/>
      <c r="G729" s="218"/>
    </row>
    <row r="730" spans="6:7">
      <c r="F730" s="69"/>
      <c r="G730" s="218"/>
    </row>
    <row r="731" spans="6:7">
      <c r="F731" s="69"/>
      <c r="G731" s="218"/>
    </row>
    <row r="732" spans="6:7">
      <c r="F732" s="69"/>
      <c r="G732" s="218"/>
    </row>
    <row r="733" spans="6:7">
      <c r="F733" s="69"/>
      <c r="G733" s="218"/>
    </row>
    <row r="734" spans="6:7">
      <c r="F734" s="69"/>
      <c r="G734" s="218"/>
    </row>
    <row r="735" spans="6:7">
      <c r="F735" s="69"/>
      <c r="G735" s="218"/>
    </row>
    <row r="736" spans="6:7">
      <c r="F736" s="69"/>
      <c r="G736" s="218"/>
    </row>
    <row r="737" spans="6:7">
      <c r="F737" s="69"/>
      <c r="G737" s="218"/>
    </row>
    <row r="738" spans="6:7">
      <c r="F738" s="69"/>
      <c r="G738" s="218"/>
    </row>
    <row r="739" spans="6:7">
      <c r="F739" s="69"/>
      <c r="G739" s="218"/>
    </row>
    <row r="740" spans="6:7">
      <c r="F740" s="69"/>
      <c r="G740" s="218"/>
    </row>
    <row r="741" spans="6:7">
      <c r="F741" s="69"/>
      <c r="G741" s="218"/>
    </row>
    <row r="742" spans="6:7">
      <c r="F742" s="69"/>
      <c r="G742" s="218"/>
    </row>
    <row r="743" spans="6:7">
      <c r="F743" s="69"/>
      <c r="G743" s="218"/>
    </row>
    <row r="744" spans="6:7">
      <c r="F744" s="69"/>
      <c r="G744" s="218"/>
    </row>
    <row r="745" spans="6:7">
      <c r="F745" s="69"/>
      <c r="G745" s="218"/>
    </row>
    <row r="746" spans="6:7">
      <c r="F746" s="69"/>
      <c r="G746" s="218"/>
    </row>
    <row r="747" spans="6:7">
      <c r="F747" s="69"/>
      <c r="G747" s="218"/>
    </row>
    <row r="748" spans="6:7">
      <c r="F748" s="69"/>
      <c r="G748" s="218"/>
    </row>
    <row r="749" spans="6:7">
      <c r="F749" s="69"/>
      <c r="G749" s="218"/>
    </row>
    <row r="750" spans="6:7">
      <c r="F750" s="69"/>
      <c r="G750" s="218"/>
    </row>
    <row r="751" spans="6:7">
      <c r="F751" s="69"/>
      <c r="G751" s="218"/>
    </row>
    <row r="752" spans="6:7">
      <c r="F752" s="69"/>
      <c r="G752" s="218"/>
    </row>
    <row r="753" spans="6:7">
      <c r="F753" s="69"/>
      <c r="G753" s="218"/>
    </row>
    <row r="754" spans="6:7">
      <c r="F754" s="69"/>
      <c r="G754" s="218"/>
    </row>
    <row r="755" spans="6:7">
      <c r="F755" s="69"/>
      <c r="G755" s="218"/>
    </row>
    <row r="756" spans="6:7">
      <c r="F756" s="69"/>
      <c r="G756" s="218"/>
    </row>
    <row r="757" spans="6:7">
      <c r="F757" s="69"/>
      <c r="G757" s="218"/>
    </row>
    <row r="758" spans="6:7">
      <c r="F758" s="69"/>
      <c r="G758" s="218"/>
    </row>
    <row r="759" spans="6:7">
      <c r="F759" s="69"/>
      <c r="G759" s="218"/>
    </row>
    <row r="760" spans="6:7">
      <c r="F760" s="69"/>
      <c r="G760" s="218"/>
    </row>
    <row r="761" spans="6:7">
      <c r="F761" s="69"/>
      <c r="G761" s="218"/>
    </row>
    <row r="762" spans="6:7">
      <c r="F762" s="69"/>
      <c r="G762" s="218"/>
    </row>
    <row r="763" spans="6:7">
      <c r="F763" s="69"/>
      <c r="G763" s="218"/>
    </row>
    <row r="764" spans="6:7">
      <c r="F764" s="69"/>
      <c r="G764" s="218"/>
    </row>
    <row r="765" spans="6:7">
      <c r="F765" s="69"/>
      <c r="G765" s="218"/>
    </row>
    <row r="766" spans="6:7">
      <c r="F766" s="69"/>
      <c r="G766" s="218"/>
    </row>
    <row r="767" spans="6:7">
      <c r="F767" s="69"/>
      <c r="G767" s="218"/>
    </row>
    <row r="768" spans="6:7">
      <c r="F768" s="69"/>
      <c r="G768" s="218"/>
    </row>
    <row r="769" spans="6:7">
      <c r="F769" s="69"/>
      <c r="G769" s="218"/>
    </row>
    <row r="770" spans="6:7">
      <c r="F770" s="69"/>
      <c r="G770" s="218"/>
    </row>
    <row r="771" spans="6:7">
      <c r="F771" s="69"/>
      <c r="G771" s="218"/>
    </row>
    <row r="772" spans="6:7">
      <c r="F772" s="69"/>
      <c r="G772" s="218"/>
    </row>
    <row r="773" spans="6:7">
      <c r="F773" s="69"/>
      <c r="G773" s="218"/>
    </row>
    <row r="774" spans="6:7">
      <c r="F774" s="69"/>
      <c r="G774" s="218"/>
    </row>
    <row r="775" spans="6:7">
      <c r="F775" s="69"/>
      <c r="G775" s="218"/>
    </row>
    <row r="776" spans="6:7">
      <c r="F776" s="69"/>
      <c r="G776" s="218"/>
    </row>
    <row r="777" spans="6:7">
      <c r="F777" s="69"/>
      <c r="G777" s="218"/>
    </row>
    <row r="778" spans="6:7">
      <c r="F778" s="69"/>
      <c r="G778" s="218"/>
    </row>
    <row r="779" spans="6:7">
      <c r="F779" s="69"/>
      <c r="G779" s="218"/>
    </row>
    <row r="780" spans="6:7">
      <c r="F780" s="69"/>
      <c r="G780" s="218"/>
    </row>
    <row r="781" spans="6:7">
      <c r="F781" s="69"/>
      <c r="G781" s="218"/>
    </row>
    <row r="782" spans="6:7">
      <c r="F782" s="69"/>
      <c r="G782" s="218"/>
    </row>
    <row r="783" spans="6:7">
      <c r="F783" s="69"/>
      <c r="G783" s="218"/>
    </row>
    <row r="784" spans="6:7">
      <c r="F784" s="69"/>
      <c r="G784" s="218"/>
    </row>
    <row r="785" spans="6:7">
      <c r="F785" s="69"/>
      <c r="G785" s="218"/>
    </row>
    <row r="786" spans="6:7">
      <c r="F786" s="69"/>
      <c r="G786" s="218"/>
    </row>
    <row r="787" spans="6:7">
      <c r="F787" s="69"/>
      <c r="G787" s="218"/>
    </row>
    <row r="788" spans="6:7">
      <c r="F788" s="69"/>
      <c r="G788" s="218"/>
    </row>
    <row r="789" spans="6:7">
      <c r="F789" s="69"/>
      <c r="G789" s="218"/>
    </row>
    <row r="790" spans="6:7">
      <c r="F790" s="69"/>
      <c r="G790" s="218"/>
    </row>
    <row r="791" spans="6:7">
      <c r="F791" s="69"/>
      <c r="G791" s="218"/>
    </row>
    <row r="792" spans="6:7">
      <c r="F792" s="69"/>
      <c r="G792" s="218"/>
    </row>
    <row r="793" spans="6:7">
      <c r="F793" s="69"/>
      <c r="G793" s="218"/>
    </row>
    <row r="794" spans="6:7">
      <c r="F794" s="69"/>
      <c r="G794" s="218"/>
    </row>
    <row r="795" spans="6:7">
      <c r="F795" s="69"/>
      <c r="G795" s="218"/>
    </row>
    <row r="796" spans="6:7">
      <c r="F796" s="69"/>
      <c r="G796" s="218"/>
    </row>
    <row r="797" spans="6:7">
      <c r="F797" s="69"/>
      <c r="G797" s="218"/>
    </row>
    <row r="798" spans="6:7">
      <c r="F798" s="69"/>
      <c r="G798" s="218"/>
    </row>
    <row r="799" spans="6:7">
      <c r="F799" s="69"/>
      <c r="G799" s="218"/>
    </row>
    <row r="800" spans="6:7">
      <c r="F800" s="69"/>
      <c r="G800" s="218"/>
    </row>
    <row r="801" spans="6:7">
      <c r="F801" s="69"/>
      <c r="G801" s="218"/>
    </row>
    <row r="802" spans="6:7">
      <c r="F802" s="69"/>
      <c r="G802" s="218"/>
    </row>
    <row r="803" spans="6:7">
      <c r="F803" s="69"/>
      <c r="G803" s="218"/>
    </row>
    <row r="804" spans="6:7">
      <c r="F804" s="69"/>
      <c r="G804" s="218"/>
    </row>
    <row r="805" spans="6:7">
      <c r="F805" s="69"/>
      <c r="G805" s="218"/>
    </row>
    <row r="806" spans="6:7">
      <c r="F806" s="69"/>
      <c r="G806" s="218"/>
    </row>
    <row r="807" spans="6:7">
      <c r="F807" s="69"/>
      <c r="G807" s="218"/>
    </row>
    <row r="808" spans="6:7">
      <c r="F808" s="69"/>
      <c r="G808" s="218"/>
    </row>
    <row r="809" spans="6:7">
      <c r="F809" s="69"/>
      <c r="G809" s="218"/>
    </row>
    <row r="810" spans="6:7">
      <c r="F810" s="69"/>
      <c r="G810" s="218"/>
    </row>
    <row r="811" spans="6:7">
      <c r="F811" s="69"/>
      <c r="G811" s="218"/>
    </row>
    <row r="812" spans="6:7">
      <c r="F812" s="69"/>
      <c r="G812" s="218"/>
    </row>
    <row r="813" spans="6:7">
      <c r="F813" s="69"/>
      <c r="G813" s="218"/>
    </row>
    <row r="814" spans="6:7">
      <c r="F814" s="69"/>
      <c r="G814" s="218"/>
    </row>
    <row r="815" spans="6:7">
      <c r="F815" s="69"/>
      <c r="G815" s="218"/>
    </row>
    <row r="816" spans="6:7">
      <c r="F816" s="69"/>
      <c r="G816" s="218"/>
    </row>
    <row r="817" spans="6:7">
      <c r="F817" s="69"/>
      <c r="G817" s="218"/>
    </row>
    <row r="818" spans="6:7">
      <c r="F818" s="69"/>
      <c r="G818" s="218"/>
    </row>
    <row r="819" spans="6:7">
      <c r="F819" s="69"/>
      <c r="G819" s="218"/>
    </row>
    <row r="820" spans="6:7">
      <c r="F820" s="69"/>
      <c r="G820" s="218"/>
    </row>
    <row r="821" spans="6:7">
      <c r="F821" s="69"/>
      <c r="G821" s="218"/>
    </row>
    <row r="822" spans="6:7">
      <c r="F822" s="69"/>
      <c r="G822" s="218"/>
    </row>
    <row r="823" spans="6:7">
      <c r="F823" s="69"/>
      <c r="G823" s="218"/>
    </row>
    <row r="824" spans="6:7">
      <c r="F824" s="69"/>
      <c r="G824" s="218"/>
    </row>
    <row r="825" spans="6:7">
      <c r="F825" s="69"/>
      <c r="G825" s="218"/>
    </row>
    <row r="826" spans="6:7">
      <c r="F826" s="69"/>
      <c r="G826" s="218"/>
    </row>
    <row r="827" spans="6:7">
      <c r="F827" s="69"/>
      <c r="G827" s="218"/>
    </row>
    <row r="828" spans="6:7">
      <c r="F828" s="69"/>
      <c r="G828" s="218"/>
    </row>
    <row r="829" spans="6:7">
      <c r="F829" s="69"/>
      <c r="G829" s="218"/>
    </row>
    <row r="830" spans="6:7">
      <c r="F830" s="69"/>
      <c r="G830" s="218"/>
    </row>
    <row r="831" spans="6:7">
      <c r="F831" s="69"/>
      <c r="G831" s="218"/>
    </row>
    <row r="832" spans="6:7">
      <c r="F832" s="69"/>
      <c r="G832" s="218"/>
    </row>
    <row r="833" spans="6:7">
      <c r="F833" s="69"/>
      <c r="G833" s="218"/>
    </row>
    <row r="834" spans="6:7">
      <c r="F834" s="69"/>
      <c r="G834" s="218"/>
    </row>
    <row r="835" spans="6:7">
      <c r="F835" s="69"/>
      <c r="G835" s="218"/>
    </row>
    <row r="836" spans="6:7">
      <c r="F836" s="69"/>
      <c r="G836" s="218"/>
    </row>
    <row r="837" spans="6:7">
      <c r="F837" s="69"/>
      <c r="G837" s="218"/>
    </row>
    <row r="838" spans="6:7">
      <c r="F838" s="69"/>
      <c r="G838" s="218"/>
    </row>
    <row r="839" spans="6:7">
      <c r="F839" s="69"/>
      <c r="G839" s="218"/>
    </row>
    <row r="840" spans="6:7">
      <c r="F840" s="69"/>
      <c r="G840" s="218"/>
    </row>
    <row r="841" spans="6:7">
      <c r="F841" s="69"/>
      <c r="G841" s="218"/>
    </row>
    <row r="842" spans="6:7">
      <c r="F842" s="69"/>
      <c r="G842" s="218"/>
    </row>
    <row r="843" spans="6:7">
      <c r="F843" s="69"/>
      <c r="G843" s="218"/>
    </row>
    <row r="844" spans="6:7">
      <c r="F844" s="69"/>
      <c r="G844" s="218"/>
    </row>
    <row r="845" spans="6:7">
      <c r="F845" s="69"/>
      <c r="G845" s="218"/>
    </row>
    <row r="846" spans="6:7">
      <c r="F846" s="69"/>
      <c r="G846" s="218"/>
    </row>
    <row r="847" spans="6:7">
      <c r="F847" s="69"/>
      <c r="G847" s="218"/>
    </row>
    <row r="848" spans="6:7">
      <c r="F848" s="69"/>
      <c r="G848" s="218"/>
    </row>
    <row r="849" spans="6:7">
      <c r="F849" s="69"/>
      <c r="G849" s="218"/>
    </row>
    <row r="850" spans="6:7">
      <c r="F850" s="69"/>
      <c r="G850" s="218"/>
    </row>
    <row r="851" spans="6:7">
      <c r="F851" s="69"/>
      <c r="G851" s="218"/>
    </row>
    <row r="852" spans="6:7">
      <c r="F852" s="69"/>
      <c r="G852" s="218"/>
    </row>
    <row r="853" spans="6:7">
      <c r="F853" s="69"/>
      <c r="G853" s="218"/>
    </row>
    <row r="854" spans="6:7">
      <c r="F854" s="69"/>
      <c r="G854" s="218"/>
    </row>
    <row r="855" spans="6:7">
      <c r="F855" s="69"/>
      <c r="G855" s="218"/>
    </row>
    <row r="856" spans="6:7">
      <c r="F856" s="69"/>
      <c r="G856" s="218"/>
    </row>
    <row r="857" spans="6:7">
      <c r="F857" s="69"/>
      <c r="G857" s="218"/>
    </row>
    <row r="858" spans="6:7">
      <c r="F858" s="69"/>
      <c r="G858" s="218"/>
    </row>
    <row r="859" spans="6:7">
      <c r="F859" s="69"/>
      <c r="G859" s="218"/>
    </row>
    <row r="860" spans="6:7">
      <c r="F860" s="69"/>
      <c r="G860" s="218"/>
    </row>
    <row r="861" spans="6:7">
      <c r="F861" s="69"/>
      <c r="G861" s="218"/>
    </row>
    <row r="862" spans="6:7">
      <c r="F862" s="69"/>
      <c r="G862" s="218"/>
    </row>
    <row r="863" spans="6:7">
      <c r="F863" s="69"/>
      <c r="G863" s="218"/>
    </row>
    <row r="864" spans="6:7">
      <c r="F864" s="69"/>
      <c r="G864" s="218"/>
    </row>
    <row r="865" spans="6:7">
      <c r="F865" s="69"/>
      <c r="G865" s="218"/>
    </row>
    <row r="866" spans="6:7">
      <c r="F866" s="69"/>
      <c r="G866" s="218"/>
    </row>
    <row r="867" spans="6:7">
      <c r="F867" s="69"/>
      <c r="G867" s="218"/>
    </row>
    <row r="868" spans="6:7">
      <c r="F868" s="69"/>
      <c r="G868" s="218"/>
    </row>
    <row r="869" spans="6:7">
      <c r="F869" s="69"/>
      <c r="G869" s="218"/>
    </row>
    <row r="870" spans="6:7">
      <c r="F870" s="69"/>
      <c r="G870" s="218"/>
    </row>
    <row r="871" spans="6:7">
      <c r="F871" s="69"/>
      <c r="G871" s="218"/>
    </row>
    <row r="872" spans="6:7">
      <c r="F872" s="69"/>
      <c r="G872" s="218"/>
    </row>
    <row r="873" spans="6:7">
      <c r="F873" s="69"/>
      <c r="G873" s="218"/>
    </row>
    <row r="874" spans="6:7">
      <c r="F874" s="69"/>
      <c r="G874" s="218"/>
    </row>
    <row r="875" spans="6:7">
      <c r="F875" s="69"/>
      <c r="G875" s="218"/>
    </row>
    <row r="876" spans="6:7">
      <c r="F876" s="69"/>
      <c r="G876" s="218"/>
    </row>
    <row r="877" spans="6:7">
      <c r="F877" s="69"/>
      <c r="G877" s="218"/>
    </row>
    <row r="878" spans="6:7">
      <c r="F878" s="69"/>
      <c r="G878" s="218"/>
    </row>
    <row r="879" spans="6:7">
      <c r="F879" s="69"/>
      <c r="G879" s="218"/>
    </row>
    <row r="880" spans="6:7">
      <c r="F880" s="69"/>
      <c r="G880" s="218"/>
    </row>
    <row r="881" spans="6:7">
      <c r="F881" s="69"/>
      <c r="G881" s="218"/>
    </row>
    <row r="882" spans="6:7">
      <c r="F882" s="69"/>
      <c r="G882" s="218"/>
    </row>
    <row r="883" spans="6:7">
      <c r="F883" s="69"/>
      <c r="G883" s="218"/>
    </row>
    <row r="884" spans="6:7">
      <c r="F884" s="69"/>
      <c r="G884" s="218"/>
    </row>
    <row r="885" spans="6:7">
      <c r="F885" s="69"/>
      <c r="G885" s="218"/>
    </row>
    <row r="886" spans="6:7">
      <c r="F886" s="69"/>
      <c r="G886" s="218"/>
    </row>
    <row r="887" spans="6:7">
      <c r="F887" s="69"/>
      <c r="G887" s="218"/>
    </row>
    <row r="888" spans="6:7">
      <c r="F888" s="69"/>
      <c r="G888" s="218"/>
    </row>
    <row r="889" spans="6:7">
      <c r="F889" s="69"/>
      <c r="G889" s="218"/>
    </row>
    <row r="890" spans="6:7">
      <c r="F890" s="69"/>
      <c r="G890" s="218"/>
    </row>
    <row r="891" spans="6:7">
      <c r="F891" s="69"/>
      <c r="G891" s="218"/>
    </row>
    <row r="892" spans="6:7">
      <c r="F892" s="69"/>
      <c r="G892" s="218"/>
    </row>
    <row r="893" spans="6:7">
      <c r="F893" s="69"/>
      <c r="G893" s="218"/>
    </row>
    <row r="894" spans="6:7">
      <c r="F894" s="69"/>
      <c r="G894" s="218"/>
    </row>
    <row r="895" spans="6:7">
      <c r="F895" s="69"/>
      <c r="G895" s="218"/>
    </row>
    <row r="896" spans="6:7">
      <c r="F896" s="69"/>
      <c r="G896" s="218"/>
    </row>
    <row r="897" spans="6:7">
      <c r="F897" s="69"/>
      <c r="G897" s="218"/>
    </row>
    <row r="898" spans="6:7">
      <c r="F898" s="69"/>
      <c r="G898" s="218"/>
    </row>
    <row r="899" spans="6:7">
      <c r="F899" s="69"/>
      <c r="G899" s="218"/>
    </row>
    <row r="900" spans="6:7">
      <c r="F900" s="69"/>
      <c r="G900" s="218"/>
    </row>
    <row r="901" spans="6:7">
      <c r="F901" s="69"/>
      <c r="G901" s="218"/>
    </row>
    <row r="902" spans="6:7">
      <c r="F902" s="69"/>
      <c r="G902" s="218"/>
    </row>
    <row r="903" spans="6:7">
      <c r="F903" s="69"/>
      <c r="G903" s="218"/>
    </row>
    <row r="904" spans="6:7">
      <c r="F904" s="69"/>
      <c r="G904" s="218"/>
    </row>
    <row r="905" spans="6:7">
      <c r="F905" s="69"/>
      <c r="G905" s="218"/>
    </row>
    <row r="906" spans="6:7">
      <c r="F906" s="69"/>
      <c r="G906" s="218"/>
    </row>
    <row r="907" spans="6:7">
      <c r="F907" s="69"/>
      <c r="G907" s="218"/>
    </row>
    <row r="908" spans="6:7">
      <c r="F908" s="69"/>
      <c r="G908" s="218"/>
    </row>
    <row r="909" spans="6:7">
      <c r="F909" s="69"/>
      <c r="G909" s="218"/>
    </row>
    <row r="910" spans="6:7">
      <c r="F910" s="69"/>
      <c r="G910" s="218"/>
    </row>
    <row r="911" spans="6:7">
      <c r="F911" s="69"/>
      <c r="G911" s="218"/>
    </row>
    <row r="912" spans="6:7">
      <c r="F912" s="69"/>
      <c r="G912" s="218"/>
    </row>
    <row r="913" spans="6:7">
      <c r="F913" s="69"/>
      <c r="G913" s="218"/>
    </row>
    <row r="914" spans="6:7">
      <c r="F914" s="69"/>
      <c r="G914" s="218"/>
    </row>
    <row r="915" spans="6:7">
      <c r="F915" s="69"/>
      <c r="G915" s="218"/>
    </row>
    <row r="916" spans="6:7">
      <c r="F916" s="69"/>
      <c r="G916" s="218"/>
    </row>
    <row r="917" spans="6:7">
      <c r="F917" s="69"/>
      <c r="G917" s="218"/>
    </row>
    <row r="918" spans="6:7">
      <c r="F918" s="69"/>
      <c r="G918" s="218"/>
    </row>
    <row r="919" spans="6:7">
      <c r="F919" s="69"/>
      <c r="G919" s="218"/>
    </row>
    <row r="920" spans="6:7">
      <c r="F920" s="69"/>
      <c r="G920" s="218"/>
    </row>
    <row r="921" spans="6:7">
      <c r="F921" s="69"/>
      <c r="G921" s="218"/>
    </row>
    <row r="922" spans="6:7">
      <c r="F922" s="69"/>
      <c r="G922" s="218"/>
    </row>
    <row r="923" spans="6:7">
      <c r="F923" s="69"/>
      <c r="G923" s="218"/>
    </row>
    <row r="924" spans="6:7">
      <c r="F924" s="69"/>
      <c r="G924" s="218"/>
    </row>
    <row r="925" spans="6:7">
      <c r="F925" s="69"/>
      <c r="G925" s="218"/>
    </row>
    <row r="926" spans="6:7">
      <c r="F926" s="69"/>
      <c r="G926" s="218"/>
    </row>
    <row r="927" spans="6:7">
      <c r="F927" s="69"/>
      <c r="G927" s="218"/>
    </row>
    <row r="928" spans="6:7">
      <c r="F928" s="69"/>
      <c r="G928" s="218"/>
    </row>
    <row r="929" spans="6:7">
      <c r="F929" s="69"/>
      <c r="G929" s="218"/>
    </row>
    <row r="930" spans="6:7">
      <c r="F930" s="69"/>
      <c r="G930" s="218"/>
    </row>
    <row r="931" spans="6:7">
      <c r="F931" s="69"/>
      <c r="G931" s="218"/>
    </row>
    <row r="932" spans="6:7">
      <c r="F932" s="69"/>
      <c r="G932" s="218"/>
    </row>
    <row r="933" spans="6:7">
      <c r="F933" s="69"/>
      <c r="G933" s="218"/>
    </row>
    <row r="934" spans="6:7">
      <c r="F934" s="69"/>
      <c r="G934" s="218"/>
    </row>
    <row r="935" spans="6:7">
      <c r="F935" s="69"/>
      <c r="G935" s="218"/>
    </row>
    <row r="936" spans="6:7">
      <c r="F936" s="69"/>
      <c r="G936" s="218"/>
    </row>
    <row r="937" spans="6:7">
      <c r="F937" s="69"/>
      <c r="G937" s="218"/>
    </row>
    <row r="938" spans="6:7">
      <c r="F938" s="69"/>
      <c r="G938" s="218"/>
    </row>
    <row r="939" spans="6:7">
      <c r="F939" s="69"/>
      <c r="G939" s="218"/>
    </row>
    <row r="940" spans="6:7">
      <c r="F940" s="69"/>
      <c r="G940" s="218"/>
    </row>
    <row r="941" spans="6:7">
      <c r="F941" s="69"/>
      <c r="G941" s="218"/>
    </row>
    <row r="942" spans="6:7">
      <c r="F942" s="69"/>
      <c r="G942" s="218"/>
    </row>
    <row r="943" spans="6:7">
      <c r="F943" s="69"/>
      <c r="G943" s="218"/>
    </row>
    <row r="944" spans="6:7">
      <c r="F944" s="69"/>
      <c r="G944" s="218"/>
    </row>
    <row r="945" spans="6:7">
      <c r="F945" s="69"/>
      <c r="G945" s="218"/>
    </row>
    <row r="946" spans="6:7">
      <c r="F946" s="69"/>
      <c r="G946" s="218"/>
    </row>
    <row r="947" spans="6:7">
      <c r="F947" s="69"/>
      <c r="G947" s="218"/>
    </row>
    <row r="948" spans="6:7">
      <c r="F948" s="69"/>
      <c r="G948" s="218"/>
    </row>
    <row r="949" spans="6:7">
      <c r="F949" s="69"/>
      <c r="G949" s="218"/>
    </row>
    <row r="950" spans="6:7">
      <c r="F950" s="69"/>
      <c r="G950" s="218"/>
    </row>
    <row r="951" spans="6:7">
      <c r="F951" s="69"/>
      <c r="G951" s="218"/>
    </row>
    <row r="952" spans="6:7">
      <c r="F952" s="69"/>
      <c r="G952" s="218"/>
    </row>
    <row r="953" spans="6:7">
      <c r="F953" s="69"/>
      <c r="G953" s="218"/>
    </row>
    <row r="954" spans="6:7">
      <c r="F954" s="69"/>
      <c r="G954" s="218"/>
    </row>
    <row r="955" spans="6:7">
      <c r="F955" s="69"/>
      <c r="G955" s="218"/>
    </row>
    <row r="956" spans="6:7">
      <c r="F956" s="69"/>
      <c r="G956" s="218"/>
    </row>
    <row r="957" spans="6:7">
      <c r="F957" s="69"/>
      <c r="G957" s="218"/>
    </row>
    <row r="958" spans="6:7">
      <c r="F958" s="69"/>
      <c r="G958" s="218"/>
    </row>
    <row r="959" spans="6:7">
      <c r="F959" s="69"/>
      <c r="G959" s="218"/>
    </row>
    <row r="960" spans="6:7">
      <c r="F960" s="69"/>
      <c r="G960" s="218"/>
    </row>
    <row r="961" spans="6:7">
      <c r="F961" s="69"/>
      <c r="G961" s="218"/>
    </row>
    <row r="962" spans="6:7">
      <c r="F962" s="69"/>
      <c r="G962" s="218"/>
    </row>
    <row r="963" spans="6:7">
      <c r="F963" s="69"/>
      <c r="G963" s="218"/>
    </row>
    <row r="964" spans="6:7">
      <c r="F964" s="69"/>
      <c r="G964" s="218"/>
    </row>
    <row r="965" spans="6:7">
      <c r="F965" s="69"/>
      <c r="G965" s="218"/>
    </row>
    <row r="966" spans="6:7">
      <c r="F966" s="69"/>
      <c r="G966" s="218"/>
    </row>
    <row r="967" spans="6:7">
      <c r="F967" s="69"/>
      <c r="G967" s="218"/>
    </row>
    <row r="968" spans="6:7">
      <c r="F968" s="69"/>
      <c r="G968" s="218"/>
    </row>
    <row r="969" spans="6:7">
      <c r="F969" s="69"/>
      <c r="G969" s="218"/>
    </row>
    <row r="970" spans="6:7">
      <c r="F970" s="69"/>
      <c r="G970" s="218"/>
    </row>
    <row r="971" spans="6:7">
      <c r="F971" s="69"/>
      <c r="G971" s="218"/>
    </row>
    <row r="972" spans="6:7">
      <c r="F972" s="69"/>
      <c r="G972" s="218"/>
    </row>
    <row r="973" spans="6:7">
      <c r="F973" s="69"/>
      <c r="G973" s="218"/>
    </row>
    <row r="974" spans="6:7">
      <c r="F974" s="69"/>
      <c r="G974" s="218"/>
    </row>
    <row r="975" spans="6:7">
      <c r="F975" s="69"/>
      <c r="G975" s="218"/>
    </row>
    <row r="976" spans="6:7">
      <c r="F976" s="69"/>
      <c r="G976" s="218"/>
    </row>
    <row r="977" spans="6:7">
      <c r="F977" s="69"/>
      <c r="G977" s="218"/>
    </row>
    <row r="978" spans="6:7">
      <c r="F978" s="69"/>
      <c r="G978" s="218"/>
    </row>
    <row r="979" spans="6:7">
      <c r="F979" s="69"/>
      <c r="G979" s="218"/>
    </row>
    <row r="980" spans="6:7">
      <c r="F980" s="69"/>
      <c r="G980" s="218"/>
    </row>
    <row r="981" spans="6:7">
      <c r="F981" s="69"/>
      <c r="G981" s="218"/>
    </row>
    <row r="982" spans="6:7">
      <c r="F982" s="69"/>
      <c r="G982" s="218"/>
    </row>
    <row r="983" spans="6:7">
      <c r="F983" s="69"/>
      <c r="G983" s="218"/>
    </row>
    <row r="984" spans="6:7">
      <c r="F984" s="69"/>
      <c r="G984" s="218"/>
    </row>
    <row r="985" spans="6:7">
      <c r="F985" s="69"/>
      <c r="G985" s="218"/>
    </row>
    <row r="986" spans="6:7">
      <c r="F986" s="69"/>
      <c r="G986" s="218"/>
    </row>
    <row r="987" spans="6:7">
      <c r="F987" s="69"/>
      <c r="G987" s="218"/>
    </row>
    <row r="988" spans="6:7">
      <c r="F988" s="69"/>
      <c r="G988" s="218"/>
    </row>
    <row r="989" spans="6:7">
      <c r="F989" s="69"/>
      <c r="G989" s="218"/>
    </row>
    <row r="990" spans="6:7">
      <c r="F990" s="69"/>
      <c r="G990" s="218"/>
    </row>
    <row r="991" spans="6:7">
      <c r="F991" s="69"/>
      <c r="G991" s="218"/>
    </row>
    <row r="992" spans="6:7">
      <c r="F992" s="69"/>
      <c r="G992" s="218"/>
    </row>
    <row r="993" spans="6:7">
      <c r="F993" s="69"/>
      <c r="G993" s="218"/>
    </row>
    <row r="994" spans="6:7">
      <c r="F994" s="69"/>
      <c r="G994" s="218"/>
    </row>
    <row r="995" spans="6:7">
      <c r="F995" s="69"/>
      <c r="G995" s="218"/>
    </row>
    <row r="996" spans="6:7">
      <c r="F996" s="69"/>
      <c r="G996" s="218"/>
    </row>
    <row r="997" spans="6:7">
      <c r="F997" s="69"/>
      <c r="G997" s="218"/>
    </row>
    <row r="998" spans="6:7">
      <c r="F998" s="69"/>
      <c r="G998" s="218"/>
    </row>
    <row r="999" spans="6:7">
      <c r="F999" s="69"/>
      <c r="G999" s="218"/>
    </row>
    <row r="1000" spans="6:7">
      <c r="F1000" s="69"/>
      <c r="G1000" s="218"/>
    </row>
    <row r="1001" spans="6:7">
      <c r="F1001" s="69"/>
      <c r="G1001" s="218"/>
    </row>
    <row r="1002" spans="6:7">
      <c r="F1002" s="69"/>
      <c r="G1002" s="218"/>
    </row>
    <row r="1003" spans="6:7">
      <c r="F1003" s="69"/>
      <c r="G1003" s="218"/>
    </row>
    <row r="1004" spans="6:7">
      <c r="F1004" s="69"/>
      <c r="G1004" s="218"/>
    </row>
    <row r="1005" spans="6:7">
      <c r="F1005" s="69"/>
      <c r="G1005" s="218"/>
    </row>
    <row r="1006" spans="6:7">
      <c r="F1006" s="69"/>
      <c r="G1006" s="218"/>
    </row>
    <row r="1007" spans="6:7">
      <c r="F1007" s="69"/>
      <c r="G1007" s="218"/>
    </row>
    <row r="1008" spans="6:7">
      <c r="F1008" s="69"/>
      <c r="G1008" s="218"/>
    </row>
    <row r="1009" spans="6:7">
      <c r="F1009" s="69"/>
      <c r="G1009" s="218"/>
    </row>
    <row r="1010" spans="6:7">
      <c r="F1010" s="69"/>
      <c r="G1010" s="218"/>
    </row>
    <row r="1011" spans="6:7">
      <c r="F1011" s="69"/>
      <c r="G1011" s="218"/>
    </row>
    <row r="1012" spans="6:7">
      <c r="F1012" s="69"/>
      <c r="G1012" s="218"/>
    </row>
    <row r="1013" spans="6:7">
      <c r="F1013" s="69"/>
      <c r="G1013" s="218"/>
    </row>
    <row r="1014" spans="6:7">
      <c r="F1014" s="69"/>
      <c r="G1014" s="218"/>
    </row>
    <row r="1015" spans="6:7">
      <c r="F1015" s="69"/>
      <c r="G1015" s="218"/>
    </row>
    <row r="1016" spans="6:7">
      <c r="F1016" s="69"/>
      <c r="G1016" s="218"/>
    </row>
    <row r="1017" spans="6:7">
      <c r="F1017" s="69"/>
      <c r="G1017" s="218"/>
    </row>
    <row r="1018" spans="6:7">
      <c r="F1018" s="69"/>
      <c r="G1018" s="218"/>
    </row>
    <row r="1019" spans="6:7">
      <c r="F1019" s="69"/>
      <c r="G1019" s="218"/>
    </row>
    <row r="1020" spans="6:7">
      <c r="F1020" s="69"/>
      <c r="G1020" s="218"/>
    </row>
    <row r="1021" spans="6:7">
      <c r="F1021" s="69"/>
      <c r="G1021" s="218"/>
    </row>
    <row r="1022" spans="6:7">
      <c r="F1022" s="69"/>
      <c r="G1022" s="218"/>
    </row>
    <row r="1023" spans="6:7">
      <c r="F1023" s="69"/>
      <c r="G1023" s="218"/>
    </row>
    <row r="1024" spans="6:7">
      <c r="F1024" s="69"/>
      <c r="G1024" s="218"/>
    </row>
    <row r="1025" spans="6:7">
      <c r="F1025" s="69"/>
      <c r="G1025" s="218"/>
    </row>
    <row r="1026" spans="6:7">
      <c r="F1026" s="69"/>
      <c r="G1026" s="218"/>
    </row>
    <row r="1027" spans="6:7">
      <c r="F1027" s="69"/>
      <c r="G1027" s="218"/>
    </row>
    <row r="1028" spans="6:7">
      <c r="F1028" s="69"/>
      <c r="G1028" s="218"/>
    </row>
    <row r="1029" spans="6:7">
      <c r="F1029" s="69"/>
      <c r="G1029" s="218"/>
    </row>
    <row r="1030" spans="6:7">
      <c r="F1030" s="69"/>
      <c r="G1030" s="218"/>
    </row>
    <row r="1031" spans="6:7">
      <c r="F1031" s="69"/>
      <c r="G1031" s="218"/>
    </row>
    <row r="1032" spans="6:7">
      <c r="F1032" s="69"/>
      <c r="G1032" s="218"/>
    </row>
    <row r="1033" spans="6:7">
      <c r="F1033" s="69"/>
      <c r="G1033" s="218"/>
    </row>
    <row r="1034" spans="6:7">
      <c r="F1034" s="69"/>
      <c r="G1034" s="218"/>
    </row>
    <row r="1035" spans="6:7">
      <c r="F1035" s="69"/>
      <c r="G1035" s="218"/>
    </row>
    <row r="1036" spans="6:7">
      <c r="F1036" s="69"/>
      <c r="G1036" s="218"/>
    </row>
    <row r="1037" spans="6:7">
      <c r="F1037" s="69"/>
      <c r="G1037" s="218"/>
    </row>
    <row r="1038" spans="6:7">
      <c r="F1038" s="69"/>
      <c r="G1038" s="218"/>
    </row>
    <row r="1039" spans="6:7">
      <c r="F1039" s="69"/>
      <c r="G1039" s="218"/>
    </row>
    <row r="1040" spans="6:7">
      <c r="F1040" s="69"/>
      <c r="G1040" s="218"/>
    </row>
    <row r="1041" spans="6:7">
      <c r="F1041" s="69"/>
      <c r="G1041" s="218"/>
    </row>
    <row r="1042" spans="6:7">
      <c r="F1042" s="69"/>
      <c r="G1042" s="218"/>
    </row>
    <row r="1043" spans="6:7">
      <c r="F1043" s="69"/>
      <c r="G1043" s="218"/>
    </row>
    <row r="1044" spans="6:7">
      <c r="F1044" s="69"/>
      <c r="G1044" s="218"/>
    </row>
    <row r="1045" spans="6:7">
      <c r="F1045" s="69"/>
      <c r="G1045" s="218"/>
    </row>
    <row r="1046" spans="6:7">
      <c r="F1046" s="69"/>
      <c r="G1046" s="218"/>
    </row>
    <row r="1047" spans="6:7">
      <c r="F1047" s="69"/>
      <c r="G1047" s="218"/>
    </row>
    <row r="1048" spans="6:7">
      <c r="F1048" s="69"/>
      <c r="G1048" s="218"/>
    </row>
    <row r="1049" spans="6:7">
      <c r="F1049" s="69"/>
      <c r="G1049" s="218"/>
    </row>
    <row r="1050" spans="6:7">
      <c r="F1050" s="69"/>
      <c r="G1050" s="218"/>
    </row>
    <row r="1051" spans="6:7">
      <c r="F1051" s="69"/>
      <c r="G1051" s="218"/>
    </row>
    <row r="1052" spans="6:7">
      <c r="F1052" s="69"/>
      <c r="G1052" s="218"/>
    </row>
    <row r="1053" spans="6:7">
      <c r="F1053" s="69"/>
      <c r="G1053" s="218"/>
    </row>
    <row r="1054" spans="6:7">
      <c r="F1054" s="69"/>
      <c r="G1054" s="218"/>
    </row>
    <row r="1055" spans="6:7">
      <c r="F1055" s="69"/>
      <c r="G1055" s="218"/>
    </row>
    <row r="1056" spans="6:7">
      <c r="F1056" s="69"/>
      <c r="G1056" s="218"/>
    </row>
    <row r="1057" spans="6:7">
      <c r="F1057" s="69"/>
      <c r="G1057" s="218"/>
    </row>
    <row r="1058" spans="6:7">
      <c r="F1058" s="69"/>
      <c r="G1058" s="218"/>
    </row>
    <row r="1059" spans="6:7">
      <c r="F1059" s="69"/>
      <c r="G1059" s="218"/>
    </row>
    <row r="1060" spans="6:7">
      <c r="F1060" s="69"/>
      <c r="G1060" s="218"/>
    </row>
    <row r="1061" spans="6:7">
      <c r="F1061" s="69"/>
      <c r="G1061" s="218"/>
    </row>
    <row r="1062" spans="6:7">
      <c r="F1062" s="69"/>
      <c r="G1062" s="218"/>
    </row>
    <row r="1063" spans="6:7">
      <c r="F1063" s="69"/>
      <c r="G1063" s="218"/>
    </row>
    <row r="1064" spans="6:7">
      <c r="F1064" s="69"/>
      <c r="G1064" s="218"/>
    </row>
    <row r="1065" spans="6:7">
      <c r="F1065" s="69"/>
      <c r="G1065" s="218"/>
    </row>
    <row r="1066" spans="6:7">
      <c r="F1066" s="69"/>
      <c r="G1066" s="218"/>
    </row>
    <row r="1067" spans="6:7">
      <c r="F1067" s="69"/>
      <c r="G1067" s="218"/>
    </row>
    <row r="1068" spans="6:7">
      <c r="F1068" s="69"/>
      <c r="G1068" s="218"/>
    </row>
    <row r="1069" spans="6:7">
      <c r="F1069" s="69"/>
      <c r="G1069" s="218"/>
    </row>
    <row r="1070" spans="6:7">
      <c r="F1070" s="69"/>
      <c r="G1070" s="218"/>
    </row>
    <row r="1071" spans="6:7">
      <c r="F1071" s="69"/>
      <c r="G1071" s="218"/>
    </row>
    <row r="1072" spans="6:7">
      <c r="F1072" s="69"/>
      <c r="G1072" s="218"/>
    </row>
    <row r="1073" spans="6:7">
      <c r="F1073" s="69"/>
      <c r="G1073" s="218"/>
    </row>
    <row r="1074" spans="6:7">
      <c r="F1074" s="69"/>
      <c r="G1074" s="218"/>
    </row>
    <row r="1075" spans="6:7">
      <c r="F1075" s="69"/>
      <c r="G1075" s="218"/>
    </row>
    <row r="1076" spans="6:7">
      <c r="F1076" s="69"/>
      <c r="G1076" s="218"/>
    </row>
    <row r="1077" spans="6:7">
      <c r="F1077" s="69"/>
      <c r="G1077" s="218"/>
    </row>
    <row r="1078" spans="6:7">
      <c r="F1078" s="69"/>
      <c r="G1078" s="218"/>
    </row>
    <row r="1079" spans="6:7">
      <c r="F1079" s="69"/>
      <c r="G1079" s="218"/>
    </row>
    <row r="1080" spans="6:7">
      <c r="F1080" s="69"/>
      <c r="G1080" s="218"/>
    </row>
    <row r="1081" spans="6:7">
      <c r="F1081" s="69"/>
      <c r="G1081" s="218"/>
    </row>
    <row r="1082" spans="6:7">
      <c r="F1082" s="69"/>
      <c r="G1082" s="218"/>
    </row>
    <row r="1083" spans="6:7">
      <c r="F1083" s="69"/>
      <c r="G1083" s="218"/>
    </row>
    <row r="1084" spans="6:7">
      <c r="F1084" s="69"/>
      <c r="G1084" s="218"/>
    </row>
    <row r="1085" spans="6:7">
      <c r="F1085" s="69"/>
      <c r="G1085" s="218"/>
    </row>
    <row r="1086" spans="6:7">
      <c r="F1086" s="69"/>
      <c r="G1086" s="218"/>
    </row>
    <row r="1087" spans="6:7">
      <c r="F1087" s="69"/>
      <c r="G1087" s="218"/>
    </row>
    <row r="1088" spans="6:7">
      <c r="F1088" s="69"/>
      <c r="G1088" s="218"/>
    </row>
    <row r="1089" spans="6:7">
      <c r="F1089" s="69"/>
      <c r="G1089" s="218"/>
    </row>
    <row r="1090" spans="6:7">
      <c r="F1090" s="69"/>
      <c r="G1090" s="218"/>
    </row>
    <row r="1091" spans="6:7">
      <c r="F1091" s="69"/>
      <c r="G1091" s="218"/>
    </row>
    <row r="1092" spans="6:7">
      <c r="F1092" s="69"/>
      <c r="G1092" s="218"/>
    </row>
    <row r="1093" spans="6:7">
      <c r="F1093" s="69"/>
      <c r="G1093" s="218"/>
    </row>
    <row r="1094" spans="6:7">
      <c r="F1094" s="69"/>
      <c r="G1094" s="218"/>
    </row>
    <row r="1095" spans="6:7">
      <c r="F1095" s="69"/>
      <c r="G1095" s="218"/>
    </row>
    <row r="1096" spans="6:7">
      <c r="F1096" s="69"/>
      <c r="G1096" s="218"/>
    </row>
    <row r="1097" spans="6:7">
      <c r="F1097" s="69"/>
      <c r="G1097" s="218"/>
    </row>
    <row r="1098" spans="6:7">
      <c r="F1098" s="69"/>
      <c r="G1098" s="218"/>
    </row>
    <row r="1099" spans="6:7">
      <c r="F1099" s="69"/>
      <c r="G1099" s="218"/>
    </row>
    <row r="1100" spans="6:7">
      <c r="F1100" s="69"/>
      <c r="G1100" s="218"/>
    </row>
    <row r="1101" spans="6:7">
      <c r="F1101" s="69"/>
      <c r="G1101" s="218"/>
    </row>
    <row r="1102" spans="6:7">
      <c r="F1102" s="69"/>
      <c r="G1102" s="218"/>
    </row>
    <row r="1103" spans="6:7">
      <c r="F1103" s="69"/>
      <c r="G1103" s="218"/>
    </row>
    <row r="1104" spans="6:7">
      <c r="F1104" s="69"/>
      <c r="G1104" s="218"/>
    </row>
    <row r="1105" spans="6:7">
      <c r="F1105" s="69"/>
      <c r="G1105" s="218"/>
    </row>
    <row r="1106" spans="6:7">
      <c r="F1106" s="69"/>
      <c r="G1106" s="218"/>
    </row>
    <row r="1107" spans="6:7">
      <c r="F1107" s="69"/>
      <c r="G1107" s="218"/>
    </row>
    <row r="1108" spans="6:7">
      <c r="F1108" s="69"/>
      <c r="G1108" s="218"/>
    </row>
    <row r="1109" spans="6:7">
      <c r="F1109" s="69"/>
      <c r="G1109" s="218"/>
    </row>
    <row r="1110" spans="6:7">
      <c r="F1110" s="69"/>
      <c r="G1110" s="218"/>
    </row>
    <row r="1111" spans="6:7">
      <c r="F1111" s="69"/>
      <c r="G1111" s="218"/>
    </row>
    <row r="1112" spans="6:7">
      <c r="F1112" s="69"/>
      <c r="G1112" s="218"/>
    </row>
    <row r="1113" spans="6:7">
      <c r="F1113" s="69"/>
      <c r="G1113" s="218"/>
    </row>
    <row r="1114" spans="6:7">
      <c r="F1114" s="69"/>
      <c r="G1114" s="218"/>
    </row>
    <row r="1115" spans="6:7">
      <c r="F1115" s="69"/>
      <c r="G1115" s="218"/>
    </row>
    <row r="1116" spans="6:7">
      <c r="F1116" s="69"/>
      <c r="G1116" s="218"/>
    </row>
    <row r="1117" spans="6:7">
      <c r="F1117" s="69"/>
      <c r="G1117" s="218"/>
    </row>
    <row r="1118" spans="6:7">
      <c r="F1118" s="69"/>
      <c r="G1118" s="218"/>
    </row>
    <row r="1119" spans="6:7">
      <c r="F1119" s="69"/>
      <c r="G1119" s="218"/>
    </row>
    <row r="1120" spans="6:7">
      <c r="F1120" s="69"/>
      <c r="G1120" s="218"/>
    </row>
    <row r="1121" spans="6:7">
      <c r="F1121" s="69"/>
      <c r="G1121" s="218"/>
    </row>
    <row r="1122" spans="6:7">
      <c r="F1122" s="69"/>
      <c r="G1122" s="218"/>
    </row>
    <row r="1123" spans="6:7">
      <c r="F1123" s="69"/>
      <c r="G1123" s="218"/>
    </row>
    <row r="1124" spans="6:7">
      <c r="F1124" s="69"/>
      <c r="G1124" s="218"/>
    </row>
    <row r="1125" spans="6:7">
      <c r="F1125" s="69"/>
      <c r="G1125" s="218"/>
    </row>
    <row r="1126" spans="6:7">
      <c r="F1126" s="69"/>
      <c r="G1126" s="218"/>
    </row>
    <row r="1127" spans="6:7">
      <c r="F1127" s="69"/>
      <c r="G1127" s="218"/>
    </row>
    <row r="1128" spans="6:7">
      <c r="F1128" s="69"/>
      <c r="G1128" s="218"/>
    </row>
    <row r="1129" spans="6:7">
      <c r="F1129" s="69"/>
      <c r="G1129" s="218"/>
    </row>
    <row r="1130" spans="6:7">
      <c r="F1130" s="69"/>
      <c r="G1130" s="218"/>
    </row>
    <row r="1131" spans="6:7">
      <c r="F1131" s="69"/>
      <c r="G1131" s="218"/>
    </row>
    <row r="1132" spans="6:7">
      <c r="F1132" s="69"/>
      <c r="G1132" s="218"/>
    </row>
    <row r="1133" spans="6:7">
      <c r="F1133" s="69"/>
      <c r="G1133" s="218"/>
    </row>
    <row r="1134" spans="6:7">
      <c r="F1134" s="69"/>
      <c r="G1134" s="218"/>
    </row>
    <row r="1135" spans="6:7">
      <c r="F1135" s="69"/>
      <c r="G1135" s="218"/>
    </row>
    <row r="1136" spans="6:7">
      <c r="F1136" s="69"/>
      <c r="G1136" s="218"/>
    </row>
    <row r="1137" spans="6:7">
      <c r="F1137" s="69"/>
      <c r="G1137" s="218"/>
    </row>
    <row r="1138" spans="6:7">
      <c r="F1138" s="69"/>
      <c r="G1138" s="218"/>
    </row>
    <row r="1139" spans="6:7">
      <c r="F1139" s="69"/>
      <c r="G1139" s="218"/>
    </row>
    <row r="1140" spans="6:7">
      <c r="F1140" s="69"/>
      <c r="G1140" s="218"/>
    </row>
    <row r="1141" spans="6:7">
      <c r="F1141" s="69"/>
      <c r="G1141" s="218"/>
    </row>
    <row r="1142" spans="6:7">
      <c r="F1142" s="69"/>
      <c r="G1142" s="218"/>
    </row>
    <row r="1143" spans="6:7">
      <c r="F1143" s="69"/>
      <c r="G1143" s="218"/>
    </row>
    <row r="1144" spans="6:7">
      <c r="F1144" s="69"/>
      <c r="G1144" s="218"/>
    </row>
    <row r="1145" spans="6:7">
      <c r="F1145" s="69"/>
      <c r="G1145" s="218"/>
    </row>
    <row r="1146" spans="6:7">
      <c r="F1146" s="69"/>
      <c r="G1146" s="218"/>
    </row>
    <row r="1147" spans="6:7">
      <c r="F1147" s="69"/>
      <c r="G1147" s="218"/>
    </row>
    <row r="1148" spans="6:7">
      <c r="F1148" s="69"/>
      <c r="G1148" s="218"/>
    </row>
    <row r="1149" spans="6:7">
      <c r="F1149" s="69"/>
      <c r="G1149" s="218"/>
    </row>
    <row r="1150" spans="6:7">
      <c r="F1150" s="69"/>
      <c r="G1150" s="218"/>
    </row>
    <row r="1151" spans="6:7">
      <c r="F1151" s="69"/>
      <c r="G1151" s="218"/>
    </row>
    <row r="1152" spans="6:7">
      <c r="F1152" s="69"/>
      <c r="G1152" s="218"/>
    </row>
    <row r="1153" spans="6:7">
      <c r="F1153" s="69"/>
      <c r="G1153" s="218"/>
    </row>
    <row r="1154" spans="6:7">
      <c r="F1154" s="69"/>
      <c r="G1154" s="218"/>
    </row>
    <row r="1155" spans="6:7">
      <c r="F1155" s="69"/>
      <c r="G1155" s="218"/>
    </row>
    <row r="1156" spans="6:7">
      <c r="F1156" s="69"/>
      <c r="G1156" s="218"/>
    </row>
    <row r="1157" spans="6:7">
      <c r="F1157" s="69"/>
      <c r="G1157" s="218"/>
    </row>
    <row r="1158" spans="6:7">
      <c r="F1158" s="69"/>
      <c r="G1158" s="218"/>
    </row>
    <row r="1159" spans="6:7">
      <c r="F1159" s="69"/>
      <c r="G1159" s="218"/>
    </row>
    <row r="1160" spans="6:7">
      <c r="F1160" s="69"/>
      <c r="G1160" s="218"/>
    </row>
    <row r="1161" spans="6:7">
      <c r="F1161" s="69"/>
      <c r="G1161" s="218"/>
    </row>
    <row r="1162" spans="6:7">
      <c r="F1162" s="69"/>
      <c r="G1162" s="218"/>
    </row>
    <row r="1163" spans="6:7">
      <c r="F1163" s="69"/>
      <c r="G1163" s="218"/>
    </row>
    <row r="1164" spans="6:7">
      <c r="F1164" s="69"/>
      <c r="G1164" s="218"/>
    </row>
    <row r="1165" spans="6:7">
      <c r="F1165" s="69"/>
      <c r="G1165" s="218"/>
    </row>
    <row r="1166" spans="6:7">
      <c r="F1166" s="69"/>
      <c r="G1166" s="218"/>
    </row>
    <row r="1167" spans="6:7">
      <c r="F1167" s="69"/>
      <c r="G1167" s="218"/>
    </row>
    <row r="1168" spans="6:7">
      <c r="F1168" s="69"/>
      <c r="G1168" s="218"/>
    </row>
    <row r="1169" spans="6:7">
      <c r="F1169" s="69"/>
      <c r="G1169" s="218"/>
    </row>
    <row r="1170" spans="6:7">
      <c r="F1170" s="69"/>
      <c r="G1170" s="218"/>
    </row>
    <row r="1171" spans="6:7">
      <c r="F1171" s="69"/>
      <c r="G1171" s="218"/>
    </row>
    <row r="1172" spans="6:7">
      <c r="F1172" s="69"/>
      <c r="G1172" s="218"/>
    </row>
    <row r="1173" spans="6:7">
      <c r="F1173" s="69"/>
      <c r="G1173" s="218"/>
    </row>
    <row r="1174" spans="6:7">
      <c r="F1174" s="69"/>
      <c r="G1174" s="218"/>
    </row>
    <row r="1175" spans="6:7">
      <c r="F1175" s="69"/>
      <c r="G1175" s="218"/>
    </row>
    <row r="1176" spans="6:7">
      <c r="F1176" s="69"/>
      <c r="G1176" s="218"/>
    </row>
    <row r="1177" spans="6:7">
      <c r="F1177" s="69"/>
      <c r="G1177" s="218"/>
    </row>
    <row r="1178" spans="6:7">
      <c r="F1178" s="69"/>
      <c r="G1178" s="218"/>
    </row>
    <row r="1179" spans="6:7">
      <c r="F1179" s="69"/>
      <c r="G1179" s="218"/>
    </row>
    <row r="1180" spans="6:7">
      <c r="F1180" s="69"/>
      <c r="G1180" s="218"/>
    </row>
    <row r="1181" spans="6:7">
      <c r="F1181" s="69"/>
      <c r="G1181" s="218"/>
    </row>
    <row r="1182" spans="6:7">
      <c r="F1182" s="69"/>
      <c r="G1182" s="218"/>
    </row>
    <row r="1183" spans="6:7">
      <c r="F1183" s="69"/>
      <c r="G1183" s="218"/>
    </row>
    <row r="1184" spans="6:7">
      <c r="F1184" s="69"/>
      <c r="G1184" s="218"/>
    </row>
    <row r="1185" spans="6:7">
      <c r="F1185" s="69"/>
      <c r="G1185" s="218"/>
    </row>
    <row r="1186" spans="6:7">
      <c r="F1186" s="69"/>
      <c r="G1186" s="218"/>
    </row>
    <row r="1187" spans="6:7">
      <c r="F1187" s="69"/>
      <c r="G1187" s="218"/>
    </row>
    <row r="1188" spans="6:7">
      <c r="F1188" s="69"/>
      <c r="G1188" s="218"/>
    </row>
    <row r="1189" spans="6:7">
      <c r="F1189" s="69"/>
      <c r="G1189" s="218"/>
    </row>
    <row r="1190" spans="6:7">
      <c r="F1190" s="69"/>
      <c r="G1190" s="218"/>
    </row>
    <row r="1191" spans="6:7">
      <c r="F1191" s="69"/>
      <c r="G1191" s="218"/>
    </row>
    <row r="1192" spans="6:7">
      <c r="F1192" s="69"/>
      <c r="G1192" s="218"/>
    </row>
    <row r="1193" spans="6:7">
      <c r="F1193" s="69"/>
      <c r="G1193" s="218"/>
    </row>
    <row r="1194" spans="6:7">
      <c r="F1194" s="69"/>
      <c r="G1194" s="218"/>
    </row>
    <row r="1195" spans="6:7">
      <c r="F1195" s="69"/>
      <c r="G1195" s="218"/>
    </row>
    <row r="1196" spans="6:7">
      <c r="F1196" s="69"/>
      <c r="G1196" s="218"/>
    </row>
    <row r="1197" spans="6:7">
      <c r="F1197" s="69"/>
      <c r="G1197" s="218"/>
    </row>
    <row r="1198" spans="6:7">
      <c r="F1198" s="69"/>
      <c r="G1198" s="218"/>
    </row>
    <row r="1199" spans="6:7">
      <c r="F1199" s="69"/>
      <c r="G1199" s="218"/>
    </row>
    <row r="1200" spans="6:7">
      <c r="F1200" s="69"/>
      <c r="G1200" s="218"/>
    </row>
    <row r="1201" spans="6:7">
      <c r="F1201" s="69"/>
      <c r="G1201" s="218"/>
    </row>
    <row r="1202" spans="6:7">
      <c r="F1202" s="69"/>
      <c r="G1202" s="218"/>
    </row>
    <row r="1203" spans="6:7">
      <c r="F1203" s="69"/>
      <c r="G1203" s="218"/>
    </row>
    <row r="1204" spans="6:7">
      <c r="F1204" s="69"/>
      <c r="G1204" s="218"/>
    </row>
    <row r="1205" spans="6:7">
      <c r="F1205" s="69"/>
      <c r="G1205" s="218"/>
    </row>
    <row r="1206" spans="6:7">
      <c r="F1206" s="69"/>
      <c r="G1206" s="218"/>
    </row>
    <row r="1207" spans="6:7">
      <c r="F1207" s="69"/>
      <c r="G1207" s="218"/>
    </row>
    <row r="1208" spans="6:7">
      <c r="F1208" s="69"/>
      <c r="G1208" s="218"/>
    </row>
    <row r="1209" spans="6:7">
      <c r="F1209" s="69"/>
      <c r="G1209" s="218"/>
    </row>
    <row r="1210" spans="6:7">
      <c r="F1210" s="69"/>
      <c r="G1210" s="218"/>
    </row>
    <row r="1211" spans="6:7">
      <c r="F1211" s="69"/>
      <c r="G1211" s="218"/>
    </row>
    <row r="1212" spans="6:7">
      <c r="F1212" s="69"/>
      <c r="G1212" s="218"/>
    </row>
    <row r="1213" spans="6:7">
      <c r="F1213" s="69"/>
      <c r="G1213" s="218"/>
    </row>
    <row r="1214" spans="6:7">
      <c r="F1214" s="69"/>
      <c r="G1214" s="218"/>
    </row>
    <row r="1215" spans="6:7">
      <c r="F1215" s="69"/>
      <c r="G1215" s="218"/>
    </row>
    <row r="1216" spans="6:7">
      <c r="F1216" s="69"/>
      <c r="G1216" s="218"/>
    </row>
    <row r="1217" spans="6:7">
      <c r="F1217" s="69"/>
      <c r="G1217" s="218"/>
    </row>
    <row r="1218" spans="6:7">
      <c r="F1218" s="69"/>
      <c r="G1218" s="218"/>
    </row>
    <row r="1219" spans="6:7">
      <c r="F1219" s="69"/>
      <c r="G1219" s="218"/>
    </row>
    <row r="1220" spans="6:7">
      <c r="F1220" s="69"/>
      <c r="G1220" s="218"/>
    </row>
    <row r="1221" spans="6:7">
      <c r="F1221" s="69"/>
      <c r="G1221" s="218"/>
    </row>
    <row r="1222" spans="6:7">
      <c r="F1222" s="69"/>
      <c r="G1222" s="218"/>
    </row>
    <row r="1223" spans="6:7">
      <c r="F1223" s="69"/>
      <c r="G1223" s="218"/>
    </row>
    <row r="1224" spans="6:7">
      <c r="F1224" s="69"/>
      <c r="G1224" s="218"/>
    </row>
    <row r="1225" spans="6:7">
      <c r="F1225" s="69"/>
      <c r="G1225" s="218"/>
    </row>
    <row r="1226" spans="6:7">
      <c r="F1226" s="69"/>
      <c r="G1226" s="218"/>
    </row>
    <row r="1227" spans="6:7">
      <c r="F1227" s="69"/>
      <c r="G1227" s="218"/>
    </row>
    <row r="1228" spans="6:7">
      <c r="F1228" s="69"/>
      <c r="G1228" s="218"/>
    </row>
    <row r="1229" spans="6:7">
      <c r="F1229" s="69"/>
      <c r="G1229" s="218"/>
    </row>
    <row r="1230" spans="6:7">
      <c r="F1230" s="69"/>
      <c r="G1230" s="218"/>
    </row>
    <row r="1231" spans="6:7">
      <c r="F1231" s="69"/>
      <c r="G1231" s="218"/>
    </row>
    <row r="1232" spans="6:7">
      <c r="F1232" s="69"/>
      <c r="G1232" s="218"/>
    </row>
    <row r="1233" spans="6:7">
      <c r="F1233" s="69"/>
      <c r="G1233" s="218"/>
    </row>
    <row r="1234" spans="6:7">
      <c r="F1234" s="69"/>
      <c r="G1234" s="218"/>
    </row>
    <row r="1235" spans="6:7">
      <c r="F1235" s="69"/>
      <c r="G1235" s="218"/>
    </row>
    <row r="1236" spans="6:7">
      <c r="F1236" s="69"/>
      <c r="G1236" s="218"/>
    </row>
    <row r="1237" spans="6:7">
      <c r="F1237" s="69"/>
      <c r="G1237" s="218"/>
    </row>
    <row r="1238" spans="6:7">
      <c r="F1238" s="69"/>
      <c r="G1238" s="218"/>
    </row>
    <row r="1239" spans="6:7">
      <c r="F1239" s="69"/>
      <c r="G1239" s="218"/>
    </row>
    <row r="1240" spans="6:7">
      <c r="F1240" s="69"/>
      <c r="G1240" s="218"/>
    </row>
    <row r="1241" spans="6:7">
      <c r="F1241" s="69"/>
      <c r="G1241" s="218"/>
    </row>
    <row r="1242" spans="6:7">
      <c r="F1242" s="69"/>
      <c r="G1242" s="218"/>
    </row>
    <row r="1243" spans="6:7">
      <c r="F1243" s="69"/>
      <c r="G1243" s="218"/>
    </row>
    <row r="1244" spans="6:7">
      <c r="F1244" s="69"/>
      <c r="G1244" s="218"/>
    </row>
    <row r="1245" spans="6:7">
      <c r="F1245" s="69"/>
      <c r="G1245" s="218"/>
    </row>
    <row r="1246" spans="6:7">
      <c r="F1246" s="69"/>
      <c r="G1246" s="218"/>
    </row>
    <row r="1247" spans="6:7">
      <c r="F1247" s="69"/>
      <c r="G1247" s="218"/>
    </row>
    <row r="1248" spans="6:7">
      <c r="F1248" s="69"/>
      <c r="G1248" s="218"/>
    </row>
    <row r="1249" spans="6:7">
      <c r="F1249" s="69"/>
      <c r="G1249" s="218"/>
    </row>
    <row r="1250" spans="6:7">
      <c r="F1250" s="69"/>
      <c r="G1250" s="218"/>
    </row>
    <row r="1251" spans="6:7">
      <c r="F1251" s="69"/>
      <c r="G1251" s="218"/>
    </row>
    <row r="1252" spans="6:7">
      <c r="F1252" s="69"/>
      <c r="G1252" s="218"/>
    </row>
    <row r="1253" spans="6:7">
      <c r="F1253" s="69"/>
      <c r="G1253" s="218"/>
    </row>
    <row r="1254" spans="6:7">
      <c r="F1254" s="69"/>
      <c r="G1254" s="218"/>
    </row>
    <row r="1255" spans="6:7">
      <c r="F1255" s="69"/>
      <c r="G1255" s="218"/>
    </row>
    <row r="1256" spans="6:7">
      <c r="F1256" s="69"/>
      <c r="G1256" s="218"/>
    </row>
    <row r="1257" spans="6:7">
      <c r="F1257" s="69"/>
      <c r="G1257" s="218"/>
    </row>
    <row r="1258" spans="6:7">
      <c r="F1258" s="69"/>
      <c r="G1258" s="218"/>
    </row>
    <row r="1259" spans="6:7">
      <c r="F1259" s="69"/>
      <c r="G1259" s="218"/>
    </row>
    <row r="1260" spans="6:7">
      <c r="F1260" s="69"/>
      <c r="G1260" s="218"/>
    </row>
    <row r="1261" spans="6:7">
      <c r="F1261" s="69"/>
      <c r="G1261" s="218"/>
    </row>
    <row r="1262" spans="6:7">
      <c r="F1262" s="69"/>
      <c r="G1262" s="218"/>
    </row>
    <row r="1263" spans="6:7">
      <c r="F1263" s="69"/>
      <c r="G1263" s="218"/>
    </row>
    <row r="1264" spans="6:7">
      <c r="F1264" s="69"/>
      <c r="G1264" s="218"/>
    </row>
    <row r="1265" spans="6:7">
      <c r="F1265" s="69"/>
      <c r="G1265" s="218"/>
    </row>
    <row r="1266" spans="6:7">
      <c r="F1266" s="69"/>
      <c r="G1266" s="218"/>
    </row>
    <row r="1267" spans="6:7">
      <c r="F1267" s="69"/>
      <c r="G1267" s="218"/>
    </row>
    <row r="1268" spans="6:7">
      <c r="F1268" s="69"/>
      <c r="G1268" s="218"/>
    </row>
    <row r="1269" spans="6:7">
      <c r="F1269" s="69"/>
      <c r="G1269" s="218"/>
    </row>
    <row r="1270" spans="6:7">
      <c r="F1270" s="69"/>
      <c r="G1270" s="218"/>
    </row>
    <row r="1271" spans="6:7">
      <c r="F1271" s="69"/>
      <c r="G1271" s="218"/>
    </row>
    <row r="1272" spans="6:7">
      <c r="F1272" s="69"/>
      <c r="G1272" s="218"/>
    </row>
    <row r="1273" spans="6:7">
      <c r="F1273" s="69"/>
      <c r="G1273" s="218"/>
    </row>
    <row r="1274" spans="6:7">
      <c r="F1274" s="69"/>
      <c r="G1274" s="218"/>
    </row>
    <row r="1275" spans="6:7">
      <c r="F1275" s="69"/>
      <c r="G1275" s="218"/>
    </row>
    <row r="1276" spans="6:7">
      <c r="F1276" s="69"/>
      <c r="G1276" s="218"/>
    </row>
    <row r="1277" spans="6:7">
      <c r="F1277" s="69"/>
      <c r="G1277" s="218"/>
    </row>
    <row r="1278" spans="6:7">
      <c r="F1278" s="69"/>
      <c r="G1278" s="218"/>
    </row>
    <row r="1279" spans="6:7">
      <c r="F1279" s="69"/>
      <c r="G1279" s="218"/>
    </row>
    <row r="1280" spans="6:7">
      <c r="F1280" s="69"/>
      <c r="G1280" s="218"/>
    </row>
    <row r="1281" spans="6:7">
      <c r="F1281" s="69"/>
      <c r="G1281" s="218"/>
    </row>
    <row r="1282" spans="6:7">
      <c r="F1282" s="69"/>
      <c r="G1282" s="218"/>
    </row>
    <row r="1283" spans="6:7">
      <c r="F1283" s="69"/>
      <c r="G1283" s="218"/>
    </row>
    <row r="1284" spans="6:7">
      <c r="F1284" s="69"/>
      <c r="G1284" s="218"/>
    </row>
    <row r="1285" spans="6:7">
      <c r="F1285" s="69"/>
      <c r="G1285" s="218"/>
    </row>
    <row r="1286" spans="6:7">
      <c r="F1286" s="69"/>
      <c r="G1286" s="218"/>
    </row>
    <row r="1287" spans="6:7">
      <c r="F1287" s="69"/>
      <c r="G1287" s="218"/>
    </row>
    <row r="1288" spans="6:7">
      <c r="F1288" s="69"/>
      <c r="G1288" s="218"/>
    </row>
    <row r="1289" spans="6:7">
      <c r="F1289" s="69"/>
      <c r="G1289" s="218"/>
    </row>
    <row r="1290" spans="6:7">
      <c r="F1290" s="69"/>
      <c r="G1290" s="218"/>
    </row>
    <row r="1291" spans="6:7">
      <c r="F1291" s="69"/>
      <c r="G1291" s="218"/>
    </row>
    <row r="1292" spans="6:7">
      <c r="F1292" s="69"/>
      <c r="G1292" s="218"/>
    </row>
    <row r="1293" spans="6:7">
      <c r="F1293" s="69"/>
      <c r="G1293" s="218"/>
    </row>
    <row r="1294" spans="6:7">
      <c r="F1294" s="69"/>
      <c r="G1294" s="218"/>
    </row>
    <row r="1295" spans="6:7">
      <c r="F1295" s="69"/>
      <c r="G1295" s="218"/>
    </row>
    <row r="1296" spans="6:7">
      <c r="F1296" s="69"/>
      <c r="G1296" s="218"/>
    </row>
    <row r="1297" spans="6:7">
      <c r="F1297" s="69"/>
      <c r="G1297" s="218"/>
    </row>
    <row r="1298" spans="6:7">
      <c r="F1298" s="69"/>
      <c r="G1298" s="218"/>
    </row>
    <row r="1299" spans="6:7">
      <c r="F1299" s="69"/>
      <c r="G1299" s="218"/>
    </row>
    <row r="1300" spans="6:7">
      <c r="F1300" s="69"/>
      <c r="G1300" s="218"/>
    </row>
    <row r="1301" spans="6:7">
      <c r="F1301" s="69"/>
      <c r="G1301" s="218"/>
    </row>
    <row r="1302" spans="6:7">
      <c r="F1302" s="69"/>
      <c r="G1302" s="218"/>
    </row>
    <row r="1303" spans="6:7">
      <c r="F1303" s="69"/>
      <c r="G1303" s="218"/>
    </row>
    <row r="1304" spans="6:7">
      <c r="F1304" s="69"/>
      <c r="G1304" s="218"/>
    </row>
    <row r="1305" spans="6:7">
      <c r="F1305" s="69"/>
      <c r="G1305" s="218"/>
    </row>
    <row r="1306" spans="6:7">
      <c r="F1306" s="69"/>
      <c r="G1306" s="218"/>
    </row>
    <row r="1307" spans="6:7">
      <c r="F1307" s="69"/>
      <c r="G1307" s="218"/>
    </row>
    <row r="1308" spans="6:7">
      <c r="F1308" s="69"/>
      <c r="G1308" s="218"/>
    </row>
    <row r="1309" spans="6:7">
      <c r="F1309" s="69"/>
      <c r="G1309" s="218"/>
    </row>
    <row r="1310" spans="6:7">
      <c r="F1310" s="69"/>
      <c r="G1310" s="218"/>
    </row>
    <row r="1311" spans="6:7">
      <c r="F1311" s="69"/>
      <c r="G1311" s="218"/>
    </row>
    <row r="1312" spans="6:7">
      <c r="F1312" s="69"/>
      <c r="G1312" s="218"/>
    </row>
    <row r="1313" spans="6:7">
      <c r="F1313" s="69"/>
      <c r="G1313" s="218"/>
    </row>
    <row r="1314" spans="6:7">
      <c r="F1314" s="69"/>
      <c r="G1314" s="218"/>
    </row>
    <row r="1315" spans="6:7">
      <c r="F1315" s="69"/>
      <c r="G1315" s="218"/>
    </row>
    <row r="1316" spans="6:7">
      <c r="F1316" s="69"/>
      <c r="G1316" s="218"/>
    </row>
    <row r="1317" spans="6:7">
      <c r="F1317" s="69"/>
      <c r="G1317" s="218"/>
    </row>
    <row r="1318" spans="6:7">
      <c r="F1318" s="69"/>
      <c r="G1318" s="218"/>
    </row>
    <row r="1319" spans="6:7">
      <c r="F1319" s="69"/>
      <c r="G1319" s="218"/>
    </row>
    <row r="1320" spans="6:7">
      <c r="F1320" s="69"/>
      <c r="G1320" s="218"/>
    </row>
    <row r="1321" spans="6:7">
      <c r="F1321" s="69"/>
      <c r="G1321" s="218"/>
    </row>
    <row r="1322" spans="6:7">
      <c r="F1322" s="69"/>
      <c r="G1322" s="218"/>
    </row>
    <row r="1323" spans="6:7">
      <c r="F1323" s="69"/>
      <c r="G1323" s="218"/>
    </row>
    <row r="1324" spans="6:7">
      <c r="F1324" s="69"/>
      <c r="G1324" s="218"/>
    </row>
    <row r="1325" spans="6:7">
      <c r="F1325" s="69"/>
      <c r="G1325" s="218"/>
    </row>
    <row r="1326" spans="6:7">
      <c r="F1326" s="69"/>
      <c r="G1326" s="218"/>
    </row>
    <row r="1327" spans="6:7">
      <c r="F1327" s="69"/>
      <c r="G1327" s="218"/>
    </row>
    <row r="1328" spans="6:7">
      <c r="F1328" s="69"/>
      <c r="G1328" s="218"/>
    </row>
    <row r="1329" spans="6:7">
      <c r="F1329" s="69"/>
      <c r="G1329" s="218"/>
    </row>
    <row r="1330" spans="6:7">
      <c r="F1330" s="69"/>
      <c r="G1330" s="218"/>
    </row>
    <row r="1331" spans="6:7">
      <c r="F1331" s="69"/>
      <c r="G1331" s="218"/>
    </row>
    <row r="1332" spans="6:7">
      <c r="F1332" s="69"/>
      <c r="G1332" s="218"/>
    </row>
    <row r="1333" spans="6:7">
      <c r="F1333" s="69"/>
      <c r="G1333" s="218"/>
    </row>
    <row r="1334" spans="6:7">
      <c r="F1334" s="69"/>
      <c r="G1334" s="218"/>
    </row>
    <row r="1335" spans="6:7">
      <c r="F1335" s="69"/>
      <c r="G1335" s="218"/>
    </row>
    <row r="1336" spans="6:7">
      <c r="F1336" s="69"/>
      <c r="G1336" s="218"/>
    </row>
    <row r="1337" spans="6:7">
      <c r="F1337" s="69"/>
      <c r="G1337" s="218"/>
    </row>
    <row r="1338" spans="6:7">
      <c r="F1338" s="69"/>
      <c r="G1338" s="218"/>
    </row>
    <row r="1339" spans="6:7">
      <c r="F1339" s="69"/>
      <c r="G1339" s="218"/>
    </row>
    <row r="1340" spans="6:7">
      <c r="F1340" s="69"/>
      <c r="G1340" s="218"/>
    </row>
    <row r="1341" spans="6:7">
      <c r="F1341" s="69"/>
      <c r="G1341" s="218"/>
    </row>
    <row r="1342" spans="6:7">
      <c r="F1342" s="69"/>
      <c r="G1342" s="218"/>
    </row>
    <row r="1343" spans="6:7">
      <c r="F1343" s="69"/>
      <c r="G1343" s="218"/>
    </row>
    <row r="1344" spans="6:7">
      <c r="F1344" s="69"/>
      <c r="G1344" s="218"/>
    </row>
    <row r="1345" spans="6:7">
      <c r="F1345" s="69"/>
      <c r="G1345" s="218"/>
    </row>
    <row r="1346" spans="6:7">
      <c r="F1346" s="69"/>
      <c r="G1346" s="218"/>
    </row>
    <row r="1347" spans="6:7">
      <c r="F1347" s="69"/>
      <c r="G1347" s="218"/>
    </row>
    <row r="1348" spans="6:7">
      <c r="F1348" s="69"/>
      <c r="G1348" s="218"/>
    </row>
    <row r="1349" spans="6:7">
      <c r="F1349" s="69"/>
      <c r="G1349" s="218"/>
    </row>
    <row r="1350" spans="6:7">
      <c r="F1350" s="69"/>
      <c r="G1350" s="218"/>
    </row>
    <row r="1351" spans="6:7">
      <c r="F1351" s="69"/>
      <c r="G1351" s="218"/>
    </row>
    <row r="1352" spans="6:7">
      <c r="F1352" s="69"/>
      <c r="G1352" s="218"/>
    </row>
    <row r="1353" spans="6:7">
      <c r="F1353" s="69"/>
      <c r="G1353" s="218"/>
    </row>
    <row r="1354" spans="6:7">
      <c r="F1354" s="69"/>
      <c r="G1354" s="218"/>
    </row>
    <row r="1355" spans="6:7">
      <c r="F1355" s="69"/>
      <c r="G1355" s="218"/>
    </row>
    <row r="1356" spans="6:7">
      <c r="F1356" s="69"/>
      <c r="G1356" s="218"/>
    </row>
    <row r="1357" spans="6:7">
      <c r="F1357" s="69"/>
      <c r="G1357" s="218"/>
    </row>
    <row r="1358" spans="6:7">
      <c r="F1358" s="69"/>
      <c r="G1358" s="218"/>
    </row>
    <row r="1359" spans="6:7">
      <c r="F1359" s="69"/>
      <c r="G1359" s="218"/>
    </row>
    <row r="1360" spans="6:7">
      <c r="F1360" s="69"/>
      <c r="G1360" s="218"/>
    </row>
    <row r="1361" spans="6:7">
      <c r="F1361" s="69"/>
      <c r="G1361" s="218"/>
    </row>
    <row r="1362" spans="6:7">
      <c r="F1362" s="69"/>
      <c r="G1362" s="218"/>
    </row>
    <row r="1363" spans="6:7">
      <c r="F1363" s="69"/>
      <c r="G1363" s="218"/>
    </row>
    <row r="1364" spans="6:7">
      <c r="F1364" s="69"/>
      <c r="G1364" s="218"/>
    </row>
    <row r="1365" spans="6:7">
      <c r="F1365" s="69"/>
      <c r="G1365" s="218"/>
    </row>
    <row r="1366" spans="6:7">
      <c r="F1366" s="69"/>
      <c r="G1366" s="218"/>
    </row>
    <row r="1367" spans="6:7">
      <c r="F1367" s="69"/>
      <c r="G1367" s="218"/>
    </row>
    <row r="1368" spans="6:7">
      <c r="F1368" s="69"/>
      <c r="G1368" s="218"/>
    </row>
    <row r="1369" spans="6:7">
      <c r="F1369" s="69"/>
      <c r="G1369" s="218"/>
    </row>
    <row r="1370" spans="6:7">
      <c r="F1370" s="69"/>
      <c r="G1370" s="218"/>
    </row>
    <row r="1371" spans="6:7">
      <c r="F1371" s="69"/>
      <c r="G1371" s="218"/>
    </row>
    <row r="1372" spans="6:7">
      <c r="F1372" s="69"/>
      <c r="G1372" s="218"/>
    </row>
    <row r="1373" spans="6:7">
      <c r="F1373" s="69"/>
      <c r="G1373" s="218"/>
    </row>
    <row r="1374" spans="6:7">
      <c r="F1374" s="69"/>
      <c r="G1374" s="218"/>
    </row>
    <row r="1375" spans="6:7">
      <c r="F1375" s="69"/>
      <c r="G1375" s="218"/>
    </row>
    <row r="1376" spans="6:7">
      <c r="F1376" s="69"/>
      <c r="G1376" s="218"/>
    </row>
    <row r="1377" spans="6:7">
      <c r="F1377" s="69"/>
      <c r="G1377" s="218"/>
    </row>
    <row r="1378" spans="6:7">
      <c r="F1378" s="69"/>
      <c r="G1378" s="218"/>
    </row>
    <row r="1379" spans="6:7">
      <c r="F1379" s="69"/>
      <c r="G1379" s="218"/>
    </row>
    <row r="1380" spans="6:7">
      <c r="F1380" s="69"/>
      <c r="G1380" s="218"/>
    </row>
    <row r="1381" spans="6:7">
      <c r="F1381" s="69"/>
      <c r="G1381" s="218"/>
    </row>
    <row r="1382" spans="6:7">
      <c r="F1382" s="69"/>
      <c r="G1382" s="218"/>
    </row>
    <row r="1383" spans="6:7">
      <c r="F1383" s="69"/>
      <c r="G1383" s="218"/>
    </row>
    <row r="1384" spans="6:7">
      <c r="F1384" s="69"/>
      <c r="G1384" s="218"/>
    </row>
    <row r="1385" spans="6:7">
      <c r="F1385" s="69"/>
      <c r="G1385" s="218"/>
    </row>
    <row r="1386" spans="6:7">
      <c r="F1386" s="69"/>
      <c r="G1386" s="218"/>
    </row>
    <row r="1387" spans="6:7">
      <c r="F1387" s="69"/>
      <c r="G1387" s="218"/>
    </row>
    <row r="1388" spans="6:7">
      <c r="F1388" s="69"/>
      <c r="G1388" s="218"/>
    </row>
    <row r="1389" spans="6:7">
      <c r="F1389" s="69"/>
      <c r="G1389" s="218"/>
    </row>
    <row r="1390" spans="6:7">
      <c r="F1390" s="69"/>
      <c r="G1390" s="218"/>
    </row>
    <row r="1391" spans="6:7">
      <c r="F1391" s="69"/>
      <c r="G1391" s="218"/>
    </row>
    <row r="1392" spans="6:7">
      <c r="F1392" s="69"/>
      <c r="G1392" s="218"/>
    </row>
    <row r="1393" spans="6:7">
      <c r="F1393" s="69"/>
      <c r="G1393" s="218"/>
    </row>
    <row r="1394" spans="6:7">
      <c r="F1394" s="69"/>
      <c r="G1394" s="218"/>
    </row>
    <row r="1395" spans="6:7">
      <c r="F1395" s="69"/>
      <c r="G1395" s="218"/>
    </row>
    <row r="1396" spans="6:7">
      <c r="F1396" s="69"/>
      <c r="G1396" s="218"/>
    </row>
    <row r="1397" spans="6:7">
      <c r="F1397" s="69"/>
      <c r="G1397" s="218"/>
    </row>
    <row r="1398" spans="6:7">
      <c r="F1398" s="69"/>
      <c r="G1398" s="218"/>
    </row>
    <row r="1399" spans="6:7">
      <c r="F1399" s="69"/>
      <c r="G1399" s="218"/>
    </row>
    <row r="1400" spans="6:7">
      <c r="F1400" s="69"/>
      <c r="G1400" s="218"/>
    </row>
    <row r="1401" spans="6:7">
      <c r="F1401" s="69"/>
      <c r="G1401" s="218"/>
    </row>
    <row r="1402" spans="6:7">
      <c r="F1402" s="69"/>
      <c r="G1402" s="218"/>
    </row>
    <row r="1403" spans="6:7">
      <c r="F1403" s="69"/>
      <c r="G1403" s="218"/>
    </row>
    <row r="1404" spans="6:7">
      <c r="F1404" s="69"/>
      <c r="G1404" s="218"/>
    </row>
    <row r="1405" spans="6:7">
      <c r="F1405" s="69"/>
      <c r="G1405" s="218"/>
    </row>
    <row r="1406" spans="6:7">
      <c r="F1406" s="69"/>
      <c r="G1406" s="218"/>
    </row>
    <row r="1407" spans="6:7">
      <c r="F1407" s="69"/>
      <c r="G1407" s="218"/>
    </row>
    <row r="1408" spans="6:7">
      <c r="F1408" s="69"/>
      <c r="G1408" s="218"/>
    </row>
    <row r="1409" spans="6:7">
      <c r="F1409" s="69"/>
      <c r="G1409" s="218"/>
    </row>
    <row r="1410" spans="6:7">
      <c r="F1410" s="69"/>
      <c r="G1410" s="218"/>
    </row>
    <row r="1411" spans="6:7">
      <c r="F1411" s="69"/>
      <c r="G1411" s="218"/>
    </row>
    <row r="1412" spans="6:7">
      <c r="F1412" s="69"/>
      <c r="G1412" s="218"/>
    </row>
    <row r="1413" spans="6:7">
      <c r="F1413" s="69"/>
      <c r="G1413" s="218"/>
    </row>
    <row r="1414" spans="6:7">
      <c r="F1414" s="69"/>
      <c r="G1414" s="218"/>
    </row>
    <row r="1415" spans="6:7">
      <c r="F1415" s="69"/>
      <c r="G1415" s="218"/>
    </row>
    <row r="1416" spans="6:7">
      <c r="F1416" s="69"/>
      <c r="G1416" s="218"/>
    </row>
    <row r="1417" spans="6:7">
      <c r="F1417" s="69"/>
      <c r="G1417" s="218"/>
    </row>
    <row r="1418" spans="6:7">
      <c r="F1418" s="69"/>
      <c r="G1418" s="218"/>
    </row>
    <row r="1419" spans="6:7">
      <c r="F1419" s="69"/>
      <c r="G1419" s="218"/>
    </row>
    <row r="1420" spans="6:7">
      <c r="F1420" s="69"/>
      <c r="G1420" s="218"/>
    </row>
    <row r="1421" spans="6:7">
      <c r="F1421" s="69"/>
      <c r="G1421" s="218"/>
    </row>
    <row r="1422" spans="6:7">
      <c r="F1422" s="69"/>
      <c r="G1422" s="218"/>
    </row>
    <row r="1423" spans="6:7">
      <c r="F1423" s="69"/>
      <c r="G1423" s="218"/>
    </row>
    <row r="1424" spans="6:7">
      <c r="F1424" s="69"/>
      <c r="G1424" s="218"/>
    </row>
    <row r="1425" spans="6:7">
      <c r="F1425" s="69"/>
      <c r="G1425" s="218"/>
    </row>
    <row r="1426" spans="6:7">
      <c r="F1426" s="69"/>
      <c r="G1426" s="218"/>
    </row>
    <row r="1427" spans="6:7">
      <c r="F1427" s="69"/>
      <c r="G1427" s="218"/>
    </row>
    <row r="1428" spans="6:7">
      <c r="F1428" s="69"/>
      <c r="G1428" s="218"/>
    </row>
    <row r="1429" spans="6:7">
      <c r="F1429" s="69"/>
      <c r="G1429" s="218"/>
    </row>
    <row r="1430" spans="6:7">
      <c r="F1430" s="69"/>
      <c r="G1430" s="218"/>
    </row>
    <row r="1431" spans="6:7">
      <c r="F1431" s="69"/>
      <c r="G1431" s="218"/>
    </row>
    <row r="1432" spans="6:7">
      <c r="F1432" s="69"/>
      <c r="G1432" s="218"/>
    </row>
    <row r="1433" spans="6:7">
      <c r="F1433" s="69"/>
      <c r="G1433" s="218"/>
    </row>
    <row r="1434" spans="6:7">
      <c r="F1434" s="69"/>
      <c r="G1434" s="218"/>
    </row>
    <row r="1435" spans="6:7">
      <c r="F1435" s="69"/>
      <c r="G1435" s="218"/>
    </row>
    <row r="1436" spans="6:7">
      <c r="F1436" s="69"/>
      <c r="G1436" s="218"/>
    </row>
    <row r="1437" spans="6:7">
      <c r="F1437" s="69"/>
      <c r="G1437" s="218"/>
    </row>
    <row r="1438" spans="6:7">
      <c r="F1438" s="69"/>
      <c r="G1438" s="218"/>
    </row>
    <row r="1439" spans="6:7">
      <c r="F1439" s="69"/>
      <c r="G1439" s="218"/>
    </row>
    <row r="1440" spans="6:7">
      <c r="F1440" s="69"/>
      <c r="G1440" s="218"/>
    </row>
    <row r="1441" spans="6:7">
      <c r="F1441" s="69"/>
      <c r="G1441" s="218"/>
    </row>
    <row r="1442" spans="6:7">
      <c r="F1442" s="69"/>
      <c r="G1442" s="218"/>
    </row>
    <row r="1443" spans="6:7">
      <c r="F1443" s="69"/>
      <c r="G1443" s="218"/>
    </row>
    <row r="1444" spans="6:7">
      <c r="F1444" s="69"/>
      <c r="G1444" s="218"/>
    </row>
    <row r="1445" spans="6:7">
      <c r="F1445" s="69"/>
      <c r="G1445" s="218"/>
    </row>
    <row r="1446" spans="6:7">
      <c r="F1446" s="69"/>
      <c r="G1446" s="218"/>
    </row>
    <row r="1447" spans="6:7">
      <c r="F1447" s="69"/>
      <c r="G1447" s="218"/>
    </row>
    <row r="1448" spans="6:7">
      <c r="F1448" s="69"/>
      <c r="G1448" s="218"/>
    </row>
    <row r="1449" spans="6:7">
      <c r="F1449" s="69"/>
      <c r="G1449" s="218"/>
    </row>
    <row r="1450" spans="6:7">
      <c r="F1450" s="69"/>
      <c r="G1450" s="218"/>
    </row>
    <row r="1451" spans="6:7">
      <c r="F1451" s="69"/>
      <c r="G1451" s="218"/>
    </row>
    <row r="1452" spans="6:7">
      <c r="F1452" s="69"/>
      <c r="G1452" s="218"/>
    </row>
    <row r="1453" spans="6:7">
      <c r="F1453" s="69"/>
      <c r="G1453" s="218"/>
    </row>
    <row r="1454" spans="6:7">
      <c r="F1454" s="69"/>
      <c r="G1454" s="218"/>
    </row>
    <row r="1455" spans="6:7">
      <c r="F1455" s="69"/>
      <c r="G1455" s="218"/>
    </row>
    <row r="1456" spans="6:7">
      <c r="F1456" s="69"/>
      <c r="G1456" s="218"/>
    </row>
    <row r="1457" spans="6:7">
      <c r="F1457" s="69"/>
      <c r="G1457" s="218"/>
    </row>
    <row r="1458" spans="6:7">
      <c r="F1458" s="69"/>
      <c r="G1458" s="218"/>
    </row>
    <row r="1459" spans="6:7">
      <c r="F1459" s="69"/>
      <c r="G1459" s="218"/>
    </row>
    <row r="1460" spans="6:7">
      <c r="F1460" s="69"/>
      <c r="G1460" s="218"/>
    </row>
    <row r="1461" spans="6:7">
      <c r="F1461" s="69"/>
      <c r="G1461" s="218"/>
    </row>
    <row r="1462" spans="6:7">
      <c r="F1462" s="69"/>
      <c r="G1462" s="218"/>
    </row>
    <row r="1463" spans="6:7">
      <c r="F1463" s="69"/>
      <c r="G1463" s="218"/>
    </row>
    <row r="1464" spans="6:7">
      <c r="F1464" s="69"/>
      <c r="G1464" s="218"/>
    </row>
    <row r="1465" spans="6:7">
      <c r="F1465" s="69"/>
      <c r="G1465" s="218"/>
    </row>
    <row r="1466" spans="6:7">
      <c r="F1466" s="69"/>
      <c r="G1466" s="218"/>
    </row>
    <row r="1467" spans="6:7">
      <c r="F1467" s="69"/>
      <c r="G1467" s="218"/>
    </row>
    <row r="1468" spans="6:7">
      <c r="F1468" s="69"/>
      <c r="G1468" s="218"/>
    </row>
    <row r="1469" spans="6:7">
      <c r="F1469" s="69"/>
      <c r="G1469" s="218"/>
    </row>
    <row r="1470" spans="6:7">
      <c r="F1470" s="69"/>
      <c r="G1470" s="218"/>
    </row>
    <row r="1471" spans="6:7">
      <c r="F1471" s="69"/>
      <c r="G1471" s="218"/>
    </row>
    <row r="1472" spans="6:7">
      <c r="F1472" s="69"/>
      <c r="G1472" s="218"/>
    </row>
    <row r="1473" spans="6:7">
      <c r="F1473" s="69"/>
      <c r="G1473" s="218"/>
    </row>
    <row r="1474" spans="6:7">
      <c r="F1474" s="69"/>
      <c r="G1474" s="218"/>
    </row>
    <row r="1475" spans="6:7">
      <c r="F1475" s="69"/>
      <c r="G1475" s="218"/>
    </row>
    <row r="1476" spans="6:7">
      <c r="F1476" s="69"/>
      <c r="G1476" s="218"/>
    </row>
    <row r="1477" spans="6:7">
      <c r="F1477" s="69"/>
      <c r="G1477" s="218"/>
    </row>
    <row r="1478" spans="6:7">
      <c r="F1478" s="69"/>
      <c r="G1478" s="218"/>
    </row>
    <row r="1479" spans="6:7">
      <c r="F1479" s="69"/>
      <c r="G1479" s="218"/>
    </row>
    <row r="1480" spans="6:7">
      <c r="F1480" s="69"/>
      <c r="G1480" s="218"/>
    </row>
    <row r="1481" spans="6:7">
      <c r="F1481" s="69"/>
      <c r="G1481" s="218"/>
    </row>
    <row r="1482" spans="6:7">
      <c r="F1482" s="69"/>
      <c r="G1482" s="218"/>
    </row>
    <row r="1483" spans="6:7">
      <c r="F1483" s="69"/>
      <c r="G1483" s="218"/>
    </row>
    <row r="1484" spans="6:7">
      <c r="F1484" s="69"/>
      <c r="G1484" s="218"/>
    </row>
    <row r="1485" spans="6:7">
      <c r="F1485" s="69"/>
      <c r="G1485" s="218"/>
    </row>
    <row r="1486" spans="6:7">
      <c r="F1486" s="69"/>
      <c r="G1486" s="218"/>
    </row>
    <row r="1487" spans="6:7">
      <c r="F1487" s="69"/>
      <c r="G1487" s="218"/>
    </row>
    <row r="1488" spans="6:7">
      <c r="F1488" s="69"/>
      <c r="G1488" s="218"/>
    </row>
    <row r="1489" spans="6:7">
      <c r="F1489" s="69"/>
      <c r="G1489" s="218"/>
    </row>
    <row r="1490" spans="6:7">
      <c r="F1490" s="69"/>
      <c r="G1490" s="218"/>
    </row>
    <row r="1491" spans="6:7">
      <c r="F1491" s="69"/>
      <c r="G1491" s="218"/>
    </row>
    <row r="1492" spans="6:7">
      <c r="F1492" s="69"/>
      <c r="G1492" s="218"/>
    </row>
    <row r="1493" spans="6:7">
      <c r="F1493" s="69"/>
      <c r="G1493" s="218"/>
    </row>
    <row r="1494" spans="6:7">
      <c r="F1494" s="69"/>
      <c r="G1494" s="218"/>
    </row>
    <row r="1495" spans="6:7">
      <c r="F1495" s="69"/>
      <c r="G1495" s="218"/>
    </row>
    <row r="1496" spans="6:7">
      <c r="F1496" s="69"/>
      <c r="G1496" s="218"/>
    </row>
    <row r="1497" spans="6:7">
      <c r="F1497" s="69"/>
      <c r="G1497" s="218"/>
    </row>
    <row r="1498" spans="6:7">
      <c r="F1498" s="69"/>
      <c r="G1498" s="218"/>
    </row>
    <row r="1499" spans="6:7">
      <c r="F1499" s="69"/>
      <c r="G1499" s="218"/>
    </row>
    <row r="1500" spans="6:7">
      <c r="F1500" s="69"/>
      <c r="G1500" s="218"/>
    </row>
    <row r="1501" spans="6:7">
      <c r="F1501" s="69"/>
      <c r="G1501" s="218"/>
    </row>
    <row r="1502" spans="6:7">
      <c r="F1502" s="69"/>
      <c r="G1502" s="218"/>
    </row>
    <row r="1503" spans="6:7">
      <c r="F1503" s="69"/>
      <c r="G1503" s="218"/>
    </row>
    <row r="1504" spans="6:7">
      <c r="F1504" s="69"/>
      <c r="G1504" s="218"/>
    </row>
    <row r="1505" spans="6:7">
      <c r="F1505" s="69"/>
      <c r="G1505" s="218"/>
    </row>
    <row r="1506" spans="6:7">
      <c r="F1506" s="69"/>
      <c r="G1506" s="218"/>
    </row>
    <row r="1507" spans="6:7">
      <c r="F1507" s="69"/>
      <c r="G1507" s="218"/>
    </row>
    <row r="1508" spans="6:7">
      <c r="F1508" s="69"/>
      <c r="G1508" s="218"/>
    </row>
    <row r="1509" spans="6:7">
      <c r="F1509" s="69"/>
      <c r="G1509" s="218"/>
    </row>
    <row r="1510" spans="6:7">
      <c r="F1510" s="69"/>
      <c r="G1510" s="218"/>
    </row>
    <row r="1511" spans="6:7">
      <c r="F1511" s="69"/>
      <c r="G1511" s="218"/>
    </row>
    <row r="1512" spans="6:7">
      <c r="F1512" s="69"/>
      <c r="G1512" s="218"/>
    </row>
    <row r="1513" spans="6:7">
      <c r="F1513" s="69"/>
      <c r="G1513" s="218"/>
    </row>
    <row r="1514" spans="6:7">
      <c r="F1514" s="69"/>
      <c r="G1514" s="218"/>
    </row>
    <row r="1515" spans="6:7">
      <c r="F1515" s="69"/>
      <c r="G1515" s="218"/>
    </row>
    <row r="1516" spans="6:7">
      <c r="F1516" s="69"/>
      <c r="G1516" s="218"/>
    </row>
    <row r="1517" spans="6:7">
      <c r="F1517" s="69"/>
      <c r="G1517" s="218"/>
    </row>
    <row r="1518" spans="6:7">
      <c r="F1518" s="69"/>
      <c r="G1518" s="218"/>
    </row>
    <row r="1519" spans="6:7">
      <c r="F1519" s="69"/>
      <c r="G1519" s="218"/>
    </row>
    <row r="1520" spans="6:7">
      <c r="F1520" s="69"/>
      <c r="G1520" s="218"/>
    </row>
    <row r="1521" spans="6:7">
      <c r="F1521" s="69"/>
      <c r="G1521" s="218"/>
    </row>
    <row r="1522" spans="6:7">
      <c r="F1522" s="69"/>
      <c r="G1522" s="218"/>
    </row>
    <row r="1523" spans="6:7">
      <c r="F1523" s="69"/>
      <c r="G1523" s="218"/>
    </row>
    <row r="1524" spans="6:7">
      <c r="F1524" s="69"/>
      <c r="G1524" s="218"/>
    </row>
    <row r="1525" spans="6:7">
      <c r="F1525" s="69"/>
      <c r="G1525" s="218"/>
    </row>
    <row r="1526" spans="6:7">
      <c r="F1526" s="69"/>
      <c r="G1526" s="218"/>
    </row>
    <row r="1527" spans="6:7">
      <c r="F1527" s="69"/>
      <c r="G1527" s="218"/>
    </row>
    <row r="1528" spans="6:7">
      <c r="F1528" s="69"/>
      <c r="G1528" s="218"/>
    </row>
    <row r="1529" spans="6:7">
      <c r="F1529" s="69"/>
      <c r="G1529" s="218"/>
    </row>
    <row r="1530" spans="6:7">
      <c r="F1530" s="69"/>
      <c r="G1530" s="218"/>
    </row>
    <row r="1531" spans="6:7">
      <c r="F1531" s="69"/>
      <c r="G1531" s="218"/>
    </row>
    <row r="1532" spans="6:7">
      <c r="F1532" s="69"/>
      <c r="G1532" s="218"/>
    </row>
    <row r="1533" spans="6:7">
      <c r="F1533" s="69"/>
      <c r="G1533" s="218"/>
    </row>
    <row r="1534" spans="6:7">
      <c r="F1534" s="69"/>
      <c r="G1534" s="218"/>
    </row>
    <row r="1535" spans="6:7">
      <c r="F1535" s="69"/>
      <c r="G1535" s="218"/>
    </row>
    <row r="1536" spans="6:7">
      <c r="F1536" s="69"/>
      <c r="G1536" s="218"/>
    </row>
    <row r="1537" spans="6:7">
      <c r="F1537" s="69"/>
      <c r="G1537" s="218"/>
    </row>
    <row r="1538" spans="6:7">
      <c r="F1538" s="69"/>
      <c r="G1538" s="218"/>
    </row>
    <row r="1539" spans="6:7">
      <c r="F1539" s="69"/>
      <c r="G1539" s="218"/>
    </row>
    <row r="1540" spans="6:7">
      <c r="F1540" s="69"/>
      <c r="G1540" s="218"/>
    </row>
    <row r="1541" spans="6:7">
      <c r="F1541" s="69"/>
      <c r="G1541" s="218"/>
    </row>
    <row r="1542" spans="6:7">
      <c r="F1542" s="69"/>
      <c r="G1542" s="218"/>
    </row>
    <row r="1543" spans="6:7">
      <c r="F1543" s="69"/>
      <c r="G1543" s="218"/>
    </row>
    <row r="1544" spans="6:7">
      <c r="F1544" s="69"/>
      <c r="G1544" s="218"/>
    </row>
    <row r="1545" spans="6:7">
      <c r="F1545" s="69"/>
      <c r="G1545" s="218"/>
    </row>
    <row r="1546" spans="6:7">
      <c r="F1546" s="69"/>
      <c r="G1546" s="218"/>
    </row>
    <row r="1547" spans="6:7">
      <c r="F1547" s="69"/>
      <c r="G1547" s="218"/>
    </row>
    <row r="1548" spans="6:7">
      <c r="F1548" s="69"/>
      <c r="G1548" s="218"/>
    </row>
    <row r="1549" spans="6:7">
      <c r="F1549" s="69"/>
      <c r="G1549" s="218"/>
    </row>
    <row r="1550" spans="6:7">
      <c r="F1550" s="69"/>
      <c r="G1550" s="218"/>
    </row>
    <row r="1551" spans="6:7">
      <c r="F1551" s="69"/>
      <c r="G1551" s="218"/>
    </row>
    <row r="1552" spans="6:7">
      <c r="F1552" s="69"/>
      <c r="G1552" s="218"/>
    </row>
    <row r="1553" spans="6:7">
      <c r="F1553" s="69"/>
      <c r="G1553" s="218"/>
    </row>
    <row r="1554" spans="6:7">
      <c r="F1554" s="69"/>
      <c r="G1554" s="218"/>
    </row>
    <row r="1555" spans="6:7">
      <c r="F1555" s="69"/>
      <c r="G1555" s="218"/>
    </row>
    <row r="1556" spans="6:7">
      <c r="F1556" s="69"/>
      <c r="G1556" s="218"/>
    </row>
    <row r="1557" spans="6:7">
      <c r="F1557" s="69"/>
      <c r="G1557" s="218"/>
    </row>
    <row r="1558" spans="6:7">
      <c r="F1558" s="69"/>
      <c r="G1558" s="218"/>
    </row>
    <row r="1559" spans="6:7">
      <c r="F1559" s="69"/>
      <c r="G1559" s="218"/>
    </row>
    <row r="1560" spans="6:7">
      <c r="F1560" s="69"/>
      <c r="G1560" s="218"/>
    </row>
    <row r="1561" spans="6:7">
      <c r="F1561" s="69"/>
      <c r="G1561" s="218"/>
    </row>
    <row r="1562" spans="6:7">
      <c r="F1562" s="69"/>
      <c r="G1562" s="218"/>
    </row>
    <row r="1563" spans="6:7">
      <c r="F1563" s="69"/>
      <c r="G1563" s="218"/>
    </row>
    <row r="1564" spans="6:7">
      <c r="F1564" s="69"/>
      <c r="G1564" s="218"/>
    </row>
    <row r="1565" spans="6:7">
      <c r="F1565" s="69"/>
      <c r="G1565" s="218"/>
    </row>
    <row r="1566" spans="6:7">
      <c r="F1566" s="69"/>
      <c r="G1566" s="218"/>
    </row>
    <row r="1567" spans="6:7">
      <c r="F1567" s="69"/>
      <c r="G1567" s="218"/>
    </row>
    <row r="1568" spans="6:7">
      <c r="F1568" s="69"/>
      <c r="G1568" s="218"/>
    </row>
    <row r="1569" spans="6:7">
      <c r="F1569" s="69"/>
      <c r="G1569" s="218"/>
    </row>
    <row r="1570" spans="6:7">
      <c r="F1570" s="69"/>
      <c r="G1570" s="218"/>
    </row>
    <row r="1571" spans="6:7">
      <c r="F1571" s="69"/>
      <c r="G1571" s="218"/>
    </row>
    <row r="1572" spans="6:7">
      <c r="F1572" s="69"/>
      <c r="G1572" s="218"/>
    </row>
    <row r="1573" spans="6:7">
      <c r="F1573" s="69"/>
      <c r="G1573" s="218"/>
    </row>
    <row r="1574" spans="6:7">
      <c r="F1574" s="69"/>
      <c r="G1574" s="218"/>
    </row>
    <row r="1575" spans="6:7">
      <c r="F1575" s="69"/>
      <c r="G1575" s="218"/>
    </row>
    <row r="1576" spans="6:7">
      <c r="F1576" s="69"/>
      <c r="G1576" s="218"/>
    </row>
    <row r="1577" spans="6:7">
      <c r="F1577" s="69"/>
      <c r="G1577" s="218"/>
    </row>
    <row r="1578" spans="6:7">
      <c r="F1578" s="69"/>
      <c r="G1578" s="218"/>
    </row>
    <row r="1579" spans="6:7">
      <c r="F1579" s="69"/>
      <c r="G1579" s="218"/>
    </row>
    <row r="1580" spans="6:7">
      <c r="F1580" s="69"/>
      <c r="G1580" s="218"/>
    </row>
    <row r="1581" spans="6:7">
      <c r="F1581" s="69"/>
      <c r="G1581" s="218"/>
    </row>
    <row r="1582" spans="6:7">
      <c r="F1582" s="69"/>
      <c r="G1582" s="218"/>
    </row>
    <row r="1583" spans="6:7">
      <c r="F1583" s="69"/>
      <c r="G1583" s="218"/>
    </row>
    <row r="1584" spans="6:7">
      <c r="F1584" s="69"/>
      <c r="G1584" s="218"/>
    </row>
    <row r="1585" spans="6:7">
      <c r="F1585" s="69"/>
      <c r="G1585" s="218"/>
    </row>
    <row r="1586" spans="6:7">
      <c r="F1586" s="69"/>
      <c r="G1586" s="218"/>
    </row>
    <row r="1587" spans="6:7">
      <c r="F1587" s="69"/>
      <c r="G1587" s="218"/>
    </row>
    <row r="1588" spans="6:7">
      <c r="F1588" s="69"/>
      <c r="G1588" s="218"/>
    </row>
    <row r="1589" spans="6:7">
      <c r="F1589" s="69"/>
      <c r="G1589" s="218"/>
    </row>
    <row r="1590" spans="6:7">
      <c r="F1590" s="69"/>
      <c r="G1590" s="218"/>
    </row>
    <row r="1591" spans="6:7">
      <c r="F1591" s="69"/>
      <c r="G1591" s="218"/>
    </row>
    <row r="1592" spans="6:7">
      <c r="F1592" s="69"/>
      <c r="G1592" s="218"/>
    </row>
    <row r="1593" spans="6:7">
      <c r="F1593" s="69"/>
      <c r="G1593" s="218"/>
    </row>
    <row r="1594" spans="6:7">
      <c r="F1594" s="69"/>
      <c r="G1594" s="218"/>
    </row>
    <row r="1595" spans="6:7">
      <c r="F1595" s="69"/>
      <c r="G1595" s="218"/>
    </row>
    <row r="1596" spans="6:7">
      <c r="F1596" s="69"/>
      <c r="G1596" s="218"/>
    </row>
    <row r="1597" spans="6:7">
      <c r="F1597" s="69"/>
      <c r="G1597" s="218"/>
    </row>
    <row r="1598" spans="6:7">
      <c r="F1598" s="69"/>
      <c r="G1598" s="218"/>
    </row>
    <row r="1599" spans="6:7">
      <c r="F1599" s="69"/>
      <c r="G1599" s="218"/>
    </row>
    <row r="1600" spans="6:7">
      <c r="F1600" s="69"/>
      <c r="G1600" s="218"/>
    </row>
    <row r="1601" spans="6:7">
      <c r="F1601" s="69"/>
      <c r="G1601" s="218"/>
    </row>
    <row r="1602" spans="6:7">
      <c r="F1602" s="69"/>
      <c r="G1602" s="218"/>
    </row>
    <row r="1603" spans="6:7">
      <c r="F1603" s="69"/>
      <c r="G1603" s="218"/>
    </row>
    <row r="1604" spans="6:7">
      <c r="F1604" s="69"/>
      <c r="G1604" s="218"/>
    </row>
    <row r="1605" spans="6:7">
      <c r="F1605" s="69"/>
      <c r="G1605" s="218"/>
    </row>
    <row r="1606" spans="6:7">
      <c r="F1606" s="69"/>
      <c r="G1606" s="218"/>
    </row>
    <row r="1607" spans="6:7">
      <c r="F1607" s="69"/>
      <c r="G1607" s="218"/>
    </row>
    <row r="1608" spans="6:7">
      <c r="F1608" s="69"/>
      <c r="G1608" s="218"/>
    </row>
    <row r="1609" spans="6:7">
      <c r="F1609" s="69"/>
      <c r="G1609" s="218"/>
    </row>
    <row r="1610" spans="6:7">
      <c r="F1610" s="69"/>
      <c r="G1610" s="218"/>
    </row>
    <row r="1611" spans="6:7">
      <c r="F1611" s="69"/>
      <c r="G1611" s="218"/>
    </row>
    <row r="1612" spans="6:7">
      <c r="F1612" s="69"/>
      <c r="G1612" s="218"/>
    </row>
    <row r="1613" spans="6:7">
      <c r="F1613" s="69"/>
      <c r="G1613" s="218"/>
    </row>
    <row r="1614" spans="6:7">
      <c r="F1614" s="69"/>
      <c r="G1614" s="218"/>
    </row>
    <row r="1615" spans="6:7">
      <c r="F1615" s="69"/>
      <c r="G1615" s="218"/>
    </row>
    <row r="1616" spans="6:7">
      <c r="F1616" s="69"/>
      <c r="G1616" s="218"/>
    </row>
    <row r="1617" spans="6:7">
      <c r="F1617" s="69"/>
      <c r="G1617" s="218"/>
    </row>
    <row r="1618" spans="6:7">
      <c r="F1618" s="69"/>
      <c r="G1618" s="218"/>
    </row>
    <row r="1619" spans="6:7">
      <c r="F1619" s="69"/>
      <c r="G1619" s="218"/>
    </row>
    <row r="1620" spans="6:7">
      <c r="F1620" s="69"/>
      <c r="G1620" s="218"/>
    </row>
    <row r="1621" spans="6:7">
      <c r="F1621" s="69"/>
      <c r="G1621" s="218"/>
    </row>
    <row r="1622" spans="6:7">
      <c r="F1622" s="69"/>
      <c r="G1622" s="218"/>
    </row>
    <row r="1623" spans="6:7">
      <c r="F1623" s="69"/>
      <c r="G1623" s="218"/>
    </row>
    <row r="1624" spans="6:7">
      <c r="F1624" s="69"/>
      <c r="G1624" s="218"/>
    </row>
    <row r="1625" spans="6:7">
      <c r="F1625" s="69"/>
      <c r="G1625" s="218"/>
    </row>
    <row r="1626" spans="6:7">
      <c r="F1626" s="69"/>
      <c r="G1626" s="218"/>
    </row>
    <row r="1627" spans="6:7">
      <c r="F1627" s="69"/>
      <c r="G1627" s="218"/>
    </row>
    <row r="1628" spans="6:7">
      <c r="F1628" s="69"/>
      <c r="G1628" s="218"/>
    </row>
    <row r="1629" spans="6:7">
      <c r="F1629" s="69"/>
      <c r="G1629" s="218"/>
    </row>
    <row r="1630" spans="6:7">
      <c r="F1630" s="69"/>
      <c r="G1630" s="218"/>
    </row>
    <row r="1631" spans="6:7">
      <c r="F1631" s="69"/>
      <c r="G1631" s="218"/>
    </row>
    <row r="1632" spans="6:7">
      <c r="F1632" s="69"/>
      <c r="G1632" s="218"/>
    </row>
    <row r="1633" spans="6:7">
      <c r="F1633" s="69"/>
      <c r="G1633" s="218"/>
    </row>
    <row r="1634" spans="6:7">
      <c r="F1634" s="69"/>
      <c r="G1634" s="218"/>
    </row>
    <row r="1635" spans="6:7">
      <c r="F1635" s="69"/>
      <c r="G1635" s="218"/>
    </row>
    <row r="1636" spans="6:7">
      <c r="F1636" s="69"/>
      <c r="G1636" s="218"/>
    </row>
    <row r="1637" spans="6:7">
      <c r="F1637" s="69"/>
      <c r="G1637" s="218"/>
    </row>
    <row r="1638" spans="6:7">
      <c r="F1638" s="69"/>
      <c r="G1638" s="218"/>
    </row>
    <row r="1639" spans="6:7">
      <c r="F1639" s="69"/>
      <c r="G1639" s="218"/>
    </row>
    <row r="1640" spans="6:7">
      <c r="F1640" s="69"/>
      <c r="G1640" s="218"/>
    </row>
    <row r="1641" spans="6:7">
      <c r="F1641" s="69"/>
      <c r="G1641" s="218"/>
    </row>
    <row r="1642" spans="6:7">
      <c r="F1642" s="69"/>
      <c r="G1642" s="218"/>
    </row>
    <row r="1643" spans="6:7">
      <c r="F1643" s="69"/>
      <c r="G1643" s="218"/>
    </row>
    <row r="1644" spans="6:7">
      <c r="F1644" s="69"/>
      <c r="G1644" s="218"/>
    </row>
    <row r="1645" spans="6:7">
      <c r="F1645" s="69"/>
      <c r="G1645" s="218"/>
    </row>
    <row r="1646" spans="6:7">
      <c r="F1646" s="69"/>
      <c r="G1646" s="218"/>
    </row>
    <row r="1647" spans="6:7">
      <c r="F1647" s="69"/>
      <c r="G1647" s="218"/>
    </row>
    <row r="1648" spans="6:7">
      <c r="F1648" s="69"/>
      <c r="G1648" s="218"/>
    </row>
    <row r="1649" spans="6:7">
      <c r="F1649" s="69"/>
      <c r="G1649" s="218"/>
    </row>
    <row r="1650" spans="6:7">
      <c r="F1650" s="69"/>
      <c r="G1650" s="218"/>
    </row>
    <row r="1651" spans="6:7">
      <c r="F1651" s="69"/>
      <c r="G1651" s="218"/>
    </row>
    <row r="1652" spans="6:7">
      <c r="F1652" s="69"/>
      <c r="G1652" s="218"/>
    </row>
    <row r="1653" spans="6:7">
      <c r="F1653" s="69"/>
      <c r="G1653" s="218"/>
    </row>
    <row r="1654" spans="6:7">
      <c r="F1654" s="69"/>
      <c r="G1654" s="218"/>
    </row>
    <row r="1655" spans="6:7">
      <c r="F1655" s="69"/>
      <c r="G1655" s="218"/>
    </row>
    <row r="1656" spans="6:7">
      <c r="F1656" s="69"/>
      <c r="G1656" s="218"/>
    </row>
    <row r="1657" spans="6:7">
      <c r="F1657" s="69"/>
      <c r="G1657" s="218"/>
    </row>
    <row r="1658" spans="6:7">
      <c r="F1658" s="69"/>
      <c r="G1658" s="218"/>
    </row>
    <row r="1659" spans="6:7">
      <c r="F1659" s="69"/>
      <c r="G1659" s="218"/>
    </row>
    <row r="1660" spans="6:7">
      <c r="F1660" s="69"/>
      <c r="G1660" s="218"/>
    </row>
    <row r="1661" spans="6:7">
      <c r="F1661" s="69"/>
      <c r="G1661" s="218"/>
    </row>
    <row r="1662" spans="6:7">
      <c r="F1662" s="69"/>
      <c r="G1662" s="218"/>
    </row>
    <row r="1663" spans="6:7">
      <c r="F1663" s="69"/>
      <c r="G1663" s="218"/>
    </row>
    <row r="1664" spans="6:7">
      <c r="F1664" s="69"/>
      <c r="G1664" s="218"/>
    </row>
    <row r="1665" spans="6:7">
      <c r="F1665" s="69"/>
      <c r="G1665" s="218"/>
    </row>
    <row r="1666" spans="6:7">
      <c r="F1666" s="69"/>
      <c r="G1666" s="218"/>
    </row>
    <row r="1667" spans="6:7">
      <c r="F1667" s="69"/>
      <c r="G1667" s="218"/>
    </row>
    <row r="1668" spans="6:7">
      <c r="F1668" s="69"/>
      <c r="G1668" s="218"/>
    </row>
    <row r="1669" spans="6:7">
      <c r="F1669" s="69"/>
      <c r="G1669" s="218"/>
    </row>
    <row r="1670" spans="6:7">
      <c r="F1670" s="69"/>
      <c r="G1670" s="218"/>
    </row>
    <row r="1671" spans="6:7">
      <c r="F1671" s="69"/>
      <c r="G1671" s="218"/>
    </row>
    <row r="1672" spans="6:7">
      <c r="F1672" s="69"/>
      <c r="G1672" s="218"/>
    </row>
    <row r="1673" spans="6:7">
      <c r="F1673" s="69"/>
      <c r="G1673" s="218"/>
    </row>
    <row r="1674" spans="6:7">
      <c r="F1674" s="69"/>
      <c r="G1674" s="218"/>
    </row>
    <row r="1675" spans="6:7">
      <c r="F1675" s="69"/>
      <c r="G1675" s="218"/>
    </row>
    <row r="1676" spans="6:7">
      <c r="F1676" s="69"/>
      <c r="G1676" s="218"/>
    </row>
    <row r="1677" spans="6:7">
      <c r="F1677" s="69"/>
      <c r="G1677" s="218"/>
    </row>
    <row r="1678" spans="6:7">
      <c r="F1678" s="69"/>
      <c r="G1678" s="218"/>
    </row>
    <row r="1679" spans="6:7">
      <c r="F1679" s="69"/>
      <c r="G1679" s="218"/>
    </row>
    <row r="1680" spans="6:7">
      <c r="F1680" s="69"/>
      <c r="G1680" s="218"/>
    </row>
    <row r="1681" spans="6:7">
      <c r="F1681" s="69"/>
      <c r="G1681" s="218"/>
    </row>
    <row r="1682" spans="6:7">
      <c r="F1682" s="69"/>
      <c r="G1682" s="218"/>
    </row>
    <row r="1683" spans="6:7">
      <c r="F1683" s="69"/>
      <c r="G1683" s="218"/>
    </row>
    <row r="1684" spans="6:7">
      <c r="F1684" s="69"/>
      <c r="G1684" s="218"/>
    </row>
    <row r="1685" spans="6:7">
      <c r="F1685" s="69"/>
      <c r="G1685" s="218"/>
    </row>
    <row r="1686" spans="6:7">
      <c r="F1686" s="69"/>
      <c r="G1686" s="218"/>
    </row>
    <row r="1687" spans="6:7">
      <c r="F1687" s="69"/>
      <c r="G1687" s="218"/>
    </row>
    <row r="1688" spans="6:7">
      <c r="F1688" s="69"/>
      <c r="G1688" s="218"/>
    </row>
    <row r="1689" spans="6:7">
      <c r="F1689" s="69"/>
      <c r="G1689" s="218"/>
    </row>
    <row r="1690" spans="6:7">
      <c r="F1690" s="69"/>
      <c r="G1690" s="218"/>
    </row>
    <row r="1691" spans="6:7">
      <c r="F1691" s="69"/>
      <c r="G1691" s="218"/>
    </row>
    <row r="1692" spans="6:7">
      <c r="F1692" s="69"/>
      <c r="G1692" s="218"/>
    </row>
    <row r="1693" spans="6:7">
      <c r="F1693" s="69"/>
      <c r="G1693" s="218"/>
    </row>
    <row r="1694" spans="6:7">
      <c r="F1694" s="69"/>
      <c r="G1694" s="218"/>
    </row>
    <row r="1695" spans="6:7">
      <c r="F1695" s="69"/>
      <c r="G1695" s="218"/>
    </row>
    <row r="1696" spans="6:7">
      <c r="F1696" s="69"/>
      <c r="G1696" s="218"/>
    </row>
    <row r="1697" spans="6:7">
      <c r="F1697" s="69"/>
      <c r="G1697" s="218"/>
    </row>
    <row r="1698" spans="6:7">
      <c r="F1698" s="69"/>
      <c r="G1698" s="218"/>
    </row>
    <row r="1699" spans="6:7">
      <c r="F1699" s="69"/>
      <c r="G1699" s="218"/>
    </row>
    <row r="1700" spans="6:7">
      <c r="F1700" s="69"/>
      <c r="G1700" s="218"/>
    </row>
    <row r="1701" spans="6:7">
      <c r="F1701" s="69"/>
      <c r="G1701" s="218"/>
    </row>
    <row r="1702" spans="6:7">
      <c r="F1702" s="69"/>
      <c r="G1702" s="218"/>
    </row>
    <row r="1703" spans="6:7">
      <c r="F1703" s="69"/>
      <c r="G1703" s="218"/>
    </row>
    <row r="1704" spans="6:7">
      <c r="F1704" s="69"/>
      <c r="G1704" s="218"/>
    </row>
    <row r="1705" spans="6:7">
      <c r="F1705" s="69"/>
      <c r="G1705" s="218"/>
    </row>
    <row r="1706" spans="6:7">
      <c r="F1706" s="69"/>
      <c r="G1706" s="218"/>
    </row>
    <row r="1707" spans="6:7">
      <c r="F1707" s="69"/>
      <c r="G1707" s="218"/>
    </row>
    <row r="1708" spans="6:7">
      <c r="F1708" s="69"/>
      <c r="G1708" s="218"/>
    </row>
    <row r="1709" spans="6:7">
      <c r="F1709" s="69"/>
      <c r="G1709" s="218"/>
    </row>
    <row r="1710" spans="6:7">
      <c r="F1710" s="69"/>
      <c r="G1710" s="218"/>
    </row>
    <row r="1711" spans="6:7">
      <c r="F1711" s="69"/>
      <c r="G1711" s="218"/>
    </row>
    <row r="1712" spans="6:7">
      <c r="F1712" s="69"/>
      <c r="G1712" s="218"/>
    </row>
    <row r="1713" spans="6:7">
      <c r="F1713" s="69"/>
      <c r="G1713" s="218"/>
    </row>
    <row r="1714" spans="6:7">
      <c r="F1714" s="69"/>
      <c r="G1714" s="218"/>
    </row>
    <row r="1715" spans="6:7">
      <c r="F1715" s="69"/>
      <c r="G1715" s="218"/>
    </row>
    <row r="1716" spans="6:7">
      <c r="F1716" s="69"/>
      <c r="G1716" s="218"/>
    </row>
    <row r="1717" spans="6:7">
      <c r="F1717" s="69"/>
      <c r="G1717" s="218"/>
    </row>
    <row r="1718" spans="6:7">
      <c r="F1718" s="69"/>
      <c r="G1718" s="218"/>
    </row>
    <row r="1719" spans="6:7">
      <c r="F1719" s="69"/>
      <c r="G1719" s="218"/>
    </row>
    <row r="1720" spans="6:7">
      <c r="F1720" s="69"/>
      <c r="G1720" s="218"/>
    </row>
    <row r="1721" spans="6:7">
      <c r="F1721" s="69"/>
      <c r="G1721" s="218"/>
    </row>
    <row r="1722" spans="6:7">
      <c r="F1722" s="69"/>
      <c r="G1722" s="218"/>
    </row>
    <row r="1723" spans="6:7">
      <c r="F1723" s="69"/>
      <c r="G1723" s="218"/>
    </row>
    <row r="1724" spans="6:7">
      <c r="F1724" s="69"/>
      <c r="G1724" s="218"/>
    </row>
    <row r="1725" spans="6:7">
      <c r="F1725" s="69"/>
      <c r="G1725" s="218"/>
    </row>
    <row r="1726" spans="6:7">
      <c r="F1726" s="69"/>
      <c r="G1726" s="218"/>
    </row>
    <row r="1727" spans="6:7">
      <c r="F1727" s="69"/>
      <c r="G1727" s="218"/>
    </row>
    <row r="1728" spans="6:7">
      <c r="F1728" s="69"/>
      <c r="G1728" s="218"/>
    </row>
    <row r="1729" spans="6:7">
      <c r="F1729" s="69"/>
      <c r="G1729" s="218"/>
    </row>
    <row r="1730" spans="6:7">
      <c r="F1730" s="69"/>
      <c r="G1730" s="218"/>
    </row>
    <row r="1731" spans="6:7">
      <c r="F1731" s="69"/>
      <c r="G1731" s="218"/>
    </row>
    <row r="1732" spans="6:7">
      <c r="F1732" s="69"/>
      <c r="G1732" s="218"/>
    </row>
    <row r="1733" spans="6:7">
      <c r="F1733" s="69"/>
      <c r="G1733" s="218"/>
    </row>
    <row r="1734" spans="6:7">
      <c r="F1734" s="69"/>
      <c r="G1734" s="218"/>
    </row>
    <row r="1735" spans="6:7">
      <c r="F1735" s="69"/>
      <c r="G1735" s="218"/>
    </row>
    <row r="1736" spans="6:7">
      <c r="F1736" s="69"/>
      <c r="G1736" s="218"/>
    </row>
    <row r="1737" spans="6:7">
      <c r="F1737" s="69"/>
      <c r="G1737" s="218"/>
    </row>
    <row r="1738" spans="6:7">
      <c r="F1738" s="69"/>
      <c r="G1738" s="218"/>
    </row>
    <row r="1739" spans="6:7">
      <c r="F1739" s="69"/>
      <c r="G1739" s="218"/>
    </row>
    <row r="1740" spans="6:7">
      <c r="F1740" s="69"/>
      <c r="G1740" s="218"/>
    </row>
    <row r="1741" spans="6:7">
      <c r="F1741" s="69"/>
      <c r="G1741" s="218"/>
    </row>
    <row r="1742" spans="6:7">
      <c r="F1742" s="69"/>
      <c r="G1742" s="218"/>
    </row>
    <row r="1743" spans="6:7">
      <c r="F1743" s="69"/>
      <c r="G1743" s="218"/>
    </row>
    <row r="1744" spans="6:7">
      <c r="F1744" s="69"/>
      <c r="G1744" s="218"/>
    </row>
    <row r="1745" spans="6:7">
      <c r="F1745" s="69"/>
      <c r="G1745" s="218"/>
    </row>
    <row r="1746" spans="6:7">
      <c r="F1746" s="69"/>
      <c r="G1746" s="218"/>
    </row>
    <row r="1747" spans="6:7">
      <c r="F1747" s="69"/>
      <c r="G1747" s="218"/>
    </row>
    <row r="1748" spans="6:7">
      <c r="F1748" s="69"/>
      <c r="G1748" s="218"/>
    </row>
    <row r="1749" spans="6:7">
      <c r="F1749" s="69"/>
      <c r="G1749" s="218"/>
    </row>
    <row r="1750" spans="6:7">
      <c r="F1750" s="69"/>
      <c r="G1750" s="218"/>
    </row>
    <row r="1751" spans="6:7">
      <c r="F1751" s="69"/>
      <c r="G1751" s="218"/>
    </row>
    <row r="1752" spans="6:7">
      <c r="F1752" s="69"/>
      <c r="G1752" s="218"/>
    </row>
    <row r="1753" spans="6:7">
      <c r="F1753" s="69"/>
      <c r="G1753" s="218"/>
    </row>
    <row r="1754" spans="6:7">
      <c r="F1754" s="69"/>
      <c r="G1754" s="218"/>
    </row>
    <row r="1755" spans="6:7">
      <c r="F1755" s="69"/>
      <c r="G1755" s="218"/>
    </row>
    <row r="1756" spans="6:7">
      <c r="F1756" s="69"/>
      <c r="G1756" s="218"/>
    </row>
    <row r="1757" spans="6:7">
      <c r="F1757" s="69"/>
      <c r="G1757" s="218"/>
    </row>
    <row r="1758" spans="6:7">
      <c r="F1758" s="69"/>
      <c r="G1758" s="218"/>
    </row>
    <row r="1759" spans="6:7">
      <c r="F1759" s="69"/>
      <c r="G1759" s="218"/>
    </row>
    <row r="1760" spans="6:7">
      <c r="F1760" s="69"/>
      <c r="G1760" s="218"/>
    </row>
    <row r="1761" spans="6:7">
      <c r="F1761" s="69"/>
      <c r="G1761" s="218"/>
    </row>
    <row r="1762" spans="6:7">
      <c r="F1762" s="69"/>
      <c r="G1762" s="218"/>
    </row>
    <row r="1763" spans="6:7">
      <c r="F1763" s="69"/>
      <c r="G1763" s="218"/>
    </row>
    <row r="1764" spans="6:7">
      <c r="F1764" s="69"/>
      <c r="G1764" s="218"/>
    </row>
    <row r="1765" spans="6:7">
      <c r="F1765" s="69"/>
      <c r="G1765" s="218"/>
    </row>
    <row r="1766" spans="6:7">
      <c r="F1766" s="69"/>
      <c r="G1766" s="218"/>
    </row>
    <row r="1767" spans="6:7">
      <c r="F1767" s="69"/>
      <c r="G1767" s="218"/>
    </row>
    <row r="1768" spans="6:7">
      <c r="F1768" s="69"/>
      <c r="G1768" s="218"/>
    </row>
    <row r="1769" spans="6:7">
      <c r="F1769" s="69"/>
      <c r="G1769" s="218"/>
    </row>
    <row r="1770" spans="6:7">
      <c r="F1770" s="69"/>
      <c r="G1770" s="218"/>
    </row>
    <row r="1771" spans="6:7">
      <c r="F1771" s="69"/>
      <c r="G1771" s="218"/>
    </row>
    <row r="1772" spans="6:7">
      <c r="F1772" s="69"/>
      <c r="G1772" s="218"/>
    </row>
    <row r="1773" spans="6:7">
      <c r="F1773" s="69"/>
      <c r="G1773" s="218"/>
    </row>
    <row r="1774" spans="6:7">
      <c r="F1774" s="69"/>
      <c r="G1774" s="218"/>
    </row>
    <row r="1775" spans="6:7">
      <c r="F1775" s="69"/>
      <c r="G1775" s="218"/>
    </row>
    <row r="1776" spans="6:7">
      <c r="F1776" s="69"/>
      <c r="G1776" s="218"/>
    </row>
    <row r="1777" spans="6:7">
      <c r="F1777" s="69"/>
      <c r="G1777" s="218"/>
    </row>
    <row r="1778" spans="6:7">
      <c r="F1778" s="69"/>
      <c r="G1778" s="218"/>
    </row>
    <row r="1779" spans="6:7">
      <c r="F1779" s="69"/>
      <c r="G1779" s="218"/>
    </row>
    <row r="1780" spans="6:7">
      <c r="F1780" s="69"/>
      <c r="G1780" s="218"/>
    </row>
    <row r="1781" spans="6:7">
      <c r="F1781" s="69"/>
      <c r="G1781" s="218"/>
    </row>
    <row r="1782" spans="6:7">
      <c r="F1782" s="69"/>
      <c r="G1782" s="218"/>
    </row>
    <row r="1783" spans="6:7">
      <c r="F1783" s="69"/>
      <c r="G1783" s="218"/>
    </row>
    <row r="1784" spans="6:7">
      <c r="F1784" s="69"/>
      <c r="G1784" s="218"/>
    </row>
    <row r="1785" spans="6:7">
      <c r="F1785" s="69"/>
      <c r="G1785" s="218"/>
    </row>
    <row r="1786" spans="6:7">
      <c r="F1786" s="69"/>
      <c r="G1786" s="218"/>
    </row>
    <row r="1787" spans="6:7">
      <c r="F1787" s="69"/>
      <c r="G1787" s="218"/>
    </row>
    <row r="1788" spans="6:7">
      <c r="F1788" s="69"/>
      <c r="G1788" s="218"/>
    </row>
    <row r="1789" spans="6:7">
      <c r="F1789" s="69"/>
      <c r="G1789" s="218"/>
    </row>
    <row r="1790" spans="6:7">
      <c r="F1790" s="69"/>
      <c r="G1790" s="218"/>
    </row>
    <row r="1791" spans="6:7">
      <c r="F1791" s="69"/>
      <c r="G1791" s="218"/>
    </row>
    <row r="1792" spans="6:7">
      <c r="F1792" s="69"/>
      <c r="G1792" s="218"/>
    </row>
    <row r="1793" spans="6:7">
      <c r="F1793" s="69"/>
      <c r="G1793" s="218"/>
    </row>
    <row r="1794" spans="6:7">
      <c r="F1794" s="69"/>
      <c r="G1794" s="218"/>
    </row>
    <row r="1795" spans="6:7">
      <c r="F1795" s="69"/>
      <c r="G1795" s="218"/>
    </row>
    <row r="1796" spans="6:7">
      <c r="F1796" s="69"/>
      <c r="G1796" s="218"/>
    </row>
    <row r="1797" spans="6:7">
      <c r="F1797" s="69"/>
      <c r="G1797" s="218"/>
    </row>
    <row r="1798" spans="6:7">
      <c r="F1798" s="69"/>
      <c r="G1798" s="218"/>
    </row>
    <row r="1799" spans="6:7">
      <c r="F1799" s="69"/>
      <c r="G1799" s="218"/>
    </row>
    <row r="1800" spans="6:7">
      <c r="F1800" s="69"/>
      <c r="G1800" s="218"/>
    </row>
    <row r="1801" spans="6:7">
      <c r="F1801" s="69"/>
      <c r="G1801" s="218"/>
    </row>
    <row r="1802" spans="6:7">
      <c r="F1802" s="69"/>
      <c r="G1802" s="218"/>
    </row>
    <row r="1803" spans="6:7">
      <c r="F1803" s="69"/>
      <c r="G1803" s="218"/>
    </row>
    <row r="1804" spans="6:7">
      <c r="F1804" s="69"/>
      <c r="G1804" s="218"/>
    </row>
    <row r="1805" spans="6:7">
      <c r="F1805" s="69"/>
      <c r="G1805" s="218"/>
    </row>
    <row r="1806" spans="6:7">
      <c r="F1806" s="69"/>
      <c r="G1806" s="218"/>
    </row>
    <row r="1807" spans="6:7">
      <c r="F1807" s="69"/>
      <c r="G1807" s="218"/>
    </row>
    <row r="1808" spans="6:7">
      <c r="F1808" s="69"/>
      <c r="G1808" s="218"/>
    </row>
    <row r="1809" spans="6:7">
      <c r="F1809" s="69"/>
      <c r="G1809" s="218"/>
    </row>
    <row r="1810" spans="6:7">
      <c r="F1810" s="69"/>
      <c r="G1810" s="218"/>
    </row>
    <row r="1811" spans="6:7">
      <c r="F1811" s="69"/>
      <c r="G1811" s="218"/>
    </row>
    <row r="1812" spans="6:7">
      <c r="F1812" s="69"/>
      <c r="G1812" s="218"/>
    </row>
    <row r="1813" spans="6:7">
      <c r="F1813" s="69"/>
      <c r="G1813" s="218"/>
    </row>
    <row r="1814" spans="6:7">
      <c r="F1814" s="69"/>
      <c r="G1814" s="218"/>
    </row>
    <row r="1815" spans="6:7">
      <c r="F1815" s="69"/>
      <c r="G1815" s="218"/>
    </row>
    <row r="1816" spans="6:7">
      <c r="F1816" s="69"/>
      <c r="G1816" s="218"/>
    </row>
    <row r="1817" spans="6:7">
      <c r="F1817" s="69"/>
      <c r="G1817" s="218"/>
    </row>
    <row r="1818" spans="6:7">
      <c r="F1818" s="69"/>
      <c r="G1818" s="218"/>
    </row>
    <row r="1819" spans="6:7">
      <c r="F1819" s="69"/>
      <c r="G1819" s="218"/>
    </row>
    <row r="1820" spans="6:7">
      <c r="F1820" s="69"/>
      <c r="G1820" s="218"/>
    </row>
    <row r="1821" spans="6:7">
      <c r="F1821" s="69"/>
      <c r="G1821" s="218"/>
    </row>
    <row r="1822" spans="6:7">
      <c r="F1822" s="69"/>
      <c r="G1822" s="218"/>
    </row>
    <row r="1823" spans="6:7">
      <c r="F1823" s="69"/>
      <c r="G1823" s="218"/>
    </row>
    <row r="1824" spans="6:7">
      <c r="F1824" s="69"/>
      <c r="G1824" s="218"/>
    </row>
    <row r="1825" spans="6:7">
      <c r="F1825" s="69"/>
      <c r="G1825" s="218"/>
    </row>
    <row r="1826" spans="6:7">
      <c r="F1826" s="69"/>
      <c r="G1826" s="218"/>
    </row>
    <row r="1827" spans="6:7">
      <c r="F1827" s="69"/>
      <c r="G1827" s="218"/>
    </row>
    <row r="1828" spans="6:7">
      <c r="F1828" s="69"/>
      <c r="G1828" s="218"/>
    </row>
    <row r="1829" spans="6:7">
      <c r="F1829" s="69"/>
      <c r="G1829" s="218"/>
    </row>
    <row r="1830" spans="6:7">
      <c r="F1830" s="69"/>
      <c r="G1830" s="218"/>
    </row>
    <row r="1831" spans="6:7">
      <c r="F1831" s="69"/>
      <c r="G1831" s="218"/>
    </row>
    <row r="1832" spans="6:7">
      <c r="F1832" s="69"/>
      <c r="G1832" s="218"/>
    </row>
    <row r="1833" spans="6:7">
      <c r="F1833" s="69"/>
      <c r="G1833" s="218"/>
    </row>
    <row r="1834" spans="6:7">
      <c r="F1834" s="69"/>
      <c r="G1834" s="218"/>
    </row>
    <row r="1835" spans="6:7">
      <c r="F1835" s="69"/>
      <c r="G1835" s="218"/>
    </row>
    <row r="1836" spans="6:7">
      <c r="F1836" s="69"/>
      <c r="G1836" s="218"/>
    </row>
    <row r="1837" spans="6:7">
      <c r="F1837" s="69"/>
      <c r="G1837" s="218"/>
    </row>
    <row r="1838" spans="6:7">
      <c r="F1838" s="69"/>
      <c r="G1838" s="218"/>
    </row>
    <row r="1839" spans="6:7">
      <c r="F1839" s="69"/>
      <c r="G1839" s="218"/>
    </row>
    <row r="1840" spans="6:7">
      <c r="F1840" s="69"/>
      <c r="G1840" s="218"/>
    </row>
    <row r="1841" spans="6:7">
      <c r="F1841" s="69"/>
      <c r="G1841" s="218"/>
    </row>
    <row r="1842" spans="6:7">
      <c r="F1842" s="69"/>
      <c r="G1842" s="218"/>
    </row>
    <row r="1843" spans="6:7">
      <c r="F1843" s="69"/>
      <c r="G1843" s="218"/>
    </row>
    <row r="1844" spans="6:7">
      <c r="F1844" s="69"/>
      <c r="G1844" s="218"/>
    </row>
    <row r="1845" spans="6:7">
      <c r="F1845" s="69"/>
      <c r="G1845" s="218"/>
    </row>
    <row r="1846" spans="6:7">
      <c r="F1846" s="69"/>
      <c r="G1846" s="218"/>
    </row>
    <row r="1847" spans="6:7">
      <c r="F1847" s="69"/>
      <c r="G1847" s="218"/>
    </row>
    <row r="1848" spans="6:7">
      <c r="F1848" s="69"/>
      <c r="G1848" s="218"/>
    </row>
    <row r="1849" spans="6:7">
      <c r="F1849" s="69"/>
      <c r="G1849" s="218"/>
    </row>
    <row r="1850" spans="6:7">
      <c r="F1850" s="69"/>
      <c r="G1850" s="218"/>
    </row>
    <row r="1851" spans="6:7">
      <c r="F1851" s="69"/>
      <c r="G1851" s="218"/>
    </row>
    <row r="1852" spans="6:7">
      <c r="F1852" s="69"/>
      <c r="G1852" s="218"/>
    </row>
    <row r="1853" spans="6:7">
      <c r="F1853" s="69"/>
      <c r="G1853" s="218"/>
    </row>
    <row r="1854" spans="6:7">
      <c r="F1854" s="69"/>
      <c r="G1854" s="218"/>
    </row>
    <row r="1855" spans="6:7">
      <c r="F1855" s="69"/>
      <c r="G1855" s="218"/>
    </row>
    <row r="1856" spans="6:7">
      <c r="F1856" s="69"/>
      <c r="G1856" s="218"/>
    </row>
    <row r="1857" spans="6:7">
      <c r="F1857" s="69"/>
      <c r="G1857" s="218"/>
    </row>
    <row r="1858" spans="6:7">
      <c r="F1858" s="69"/>
      <c r="G1858" s="218"/>
    </row>
    <row r="1859" spans="6:7">
      <c r="F1859" s="69"/>
      <c r="G1859" s="218"/>
    </row>
    <row r="1860" spans="6:7">
      <c r="F1860" s="69"/>
      <c r="G1860" s="218"/>
    </row>
    <row r="1861" spans="6:7">
      <c r="F1861" s="69"/>
      <c r="G1861" s="218"/>
    </row>
    <row r="1862" spans="6:7">
      <c r="F1862" s="69"/>
      <c r="G1862" s="218"/>
    </row>
    <row r="1863" spans="6:7">
      <c r="F1863" s="69"/>
      <c r="G1863" s="218"/>
    </row>
    <row r="1864" spans="6:7">
      <c r="F1864" s="69"/>
      <c r="G1864" s="218"/>
    </row>
    <row r="1865" spans="6:7">
      <c r="F1865" s="69"/>
      <c r="G1865" s="218"/>
    </row>
    <row r="1866" spans="6:7">
      <c r="F1866" s="69"/>
      <c r="G1866" s="218"/>
    </row>
    <row r="1867" spans="6:7">
      <c r="F1867" s="69"/>
      <c r="G1867" s="218"/>
    </row>
    <row r="1868" spans="6:7">
      <c r="F1868" s="69"/>
      <c r="G1868" s="218"/>
    </row>
    <row r="1869" spans="6:7">
      <c r="F1869" s="69"/>
      <c r="G1869" s="218"/>
    </row>
    <row r="1870" spans="6:7">
      <c r="F1870" s="69"/>
      <c r="G1870" s="218"/>
    </row>
    <row r="1871" spans="6:7">
      <c r="F1871" s="69"/>
      <c r="G1871" s="218"/>
    </row>
    <row r="1872" spans="6:7">
      <c r="F1872" s="69"/>
      <c r="G1872" s="218"/>
    </row>
    <row r="1873" spans="6:7">
      <c r="F1873" s="69"/>
      <c r="G1873" s="218"/>
    </row>
    <row r="1874" spans="6:7">
      <c r="F1874" s="69"/>
      <c r="G1874" s="218"/>
    </row>
    <row r="1875" spans="6:7">
      <c r="F1875" s="69"/>
      <c r="G1875" s="218"/>
    </row>
    <row r="1876" spans="6:7">
      <c r="F1876" s="69"/>
      <c r="G1876" s="218"/>
    </row>
    <row r="1877" spans="6:7">
      <c r="F1877" s="69"/>
      <c r="G1877" s="218"/>
    </row>
    <row r="1878" spans="6:7">
      <c r="F1878" s="69"/>
      <c r="G1878" s="218"/>
    </row>
    <row r="1879" spans="6:7">
      <c r="F1879" s="69"/>
      <c r="G1879" s="218"/>
    </row>
    <row r="1880" spans="6:7">
      <c r="F1880" s="69"/>
      <c r="G1880" s="218"/>
    </row>
    <row r="1881" spans="6:7">
      <c r="F1881" s="69"/>
      <c r="G1881" s="218"/>
    </row>
    <row r="1882" spans="6:7">
      <c r="F1882" s="69"/>
      <c r="G1882" s="218"/>
    </row>
    <row r="1883" spans="6:7">
      <c r="F1883" s="69"/>
      <c r="G1883" s="218"/>
    </row>
    <row r="1884" spans="6:7">
      <c r="F1884" s="69"/>
      <c r="G1884" s="218"/>
    </row>
    <row r="1885" spans="6:7">
      <c r="F1885" s="69"/>
      <c r="G1885" s="218"/>
    </row>
    <row r="1886" spans="6:7">
      <c r="F1886" s="69"/>
      <c r="G1886" s="218"/>
    </row>
    <row r="1887" spans="6:7">
      <c r="F1887" s="69"/>
      <c r="G1887" s="218"/>
    </row>
    <row r="1888" spans="6:7">
      <c r="F1888" s="69"/>
      <c r="G1888" s="218"/>
    </row>
    <row r="1889" spans="6:7">
      <c r="F1889" s="69"/>
      <c r="G1889" s="218"/>
    </row>
    <row r="1890" spans="6:7">
      <c r="F1890" s="69"/>
      <c r="G1890" s="218"/>
    </row>
    <row r="1891" spans="6:7">
      <c r="F1891" s="69"/>
      <c r="G1891" s="218"/>
    </row>
    <row r="1892" spans="6:7">
      <c r="F1892" s="69"/>
      <c r="G1892" s="218"/>
    </row>
    <row r="1893" spans="6:7">
      <c r="F1893" s="69"/>
      <c r="G1893" s="218"/>
    </row>
    <row r="1894" spans="6:7">
      <c r="F1894" s="69"/>
      <c r="G1894" s="218"/>
    </row>
    <row r="1895" spans="6:7">
      <c r="F1895" s="69"/>
      <c r="G1895" s="218"/>
    </row>
    <row r="1896" spans="6:7">
      <c r="F1896" s="69"/>
      <c r="G1896" s="218"/>
    </row>
    <row r="1897" spans="6:7">
      <c r="F1897" s="69"/>
      <c r="G1897" s="218"/>
    </row>
    <row r="1898" spans="6:7">
      <c r="F1898" s="69"/>
      <c r="G1898" s="218"/>
    </row>
    <row r="1899" spans="6:7">
      <c r="F1899" s="69"/>
      <c r="G1899" s="218"/>
    </row>
    <row r="1900" spans="6:7">
      <c r="F1900" s="69"/>
      <c r="G1900" s="218"/>
    </row>
    <row r="1901" spans="6:7">
      <c r="F1901" s="69"/>
      <c r="G1901" s="218"/>
    </row>
    <row r="1902" spans="6:7">
      <c r="F1902" s="69"/>
      <c r="G1902" s="218"/>
    </row>
    <row r="1903" spans="6:7">
      <c r="F1903" s="69"/>
      <c r="G1903" s="218"/>
    </row>
    <row r="1904" spans="6:7">
      <c r="F1904" s="69"/>
      <c r="G1904" s="218"/>
    </row>
    <row r="1905" spans="6:7">
      <c r="F1905" s="69"/>
      <c r="G1905" s="218"/>
    </row>
    <row r="1906" spans="6:7">
      <c r="F1906" s="69"/>
      <c r="G1906" s="218"/>
    </row>
    <row r="1907" spans="6:7">
      <c r="F1907" s="69"/>
      <c r="G1907" s="218"/>
    </row>
    <row r="1908" spans="6:7">
      <c r="F1908" s="69"/>
      <c r="G1908" s="218"/>
    </row>
    <row r="1909" spans="6:7">
      <c r="F1909" s="69"/>
      <c r="G1909" s="218"/>
    </row>
    <row r="1910" spans="6:7">
      <c r="F1910" s="69"/>
      <c r="G1910" s="218"/>
    </row>
    <row r="1911" spans="6:7">
      <c r="F1911" s="69"/>
      <c r="G1911" s="218"/>
    </row>
    <row r="1912" spans="6:7">
      <c r="F1912" s="69"/>
      <c r="G1912" s="218"/>
    </row>
    <row r="1913" spans="6:7">
      <c r="F1913" s="69"/>
      <c r="G1913" s="218"/>
    </row>
    <row r="1914" spans="6:7">
      <c r="F1914" s="69"/>
      <c r="G1914" s="218"/>
    </row>
    <row r="1915" spans="6:7">
      <c r="F1915" s="69"/>
      <c r="G1915" s="218"/>
    </row>
    <row r="1916" spans="6:7">
      <c r="F1916" s="69"/>
      <c r="G1916" s="218"/>
    </row>
    <row r="1917" spans="6:7">
      <c r="F1917" s="69"/>
      <c r="G1917" s="218"/>
    </row>
    <row r="1918" spans="6:7">
      <c r="F1918" s="69"/>
      <c r="G1918" s="218"/>
    </row>
    <row r="1919" spans="6:7">
      <c r="F1919" s="69"/>
      <c r="G1919" s="218"/>
    </row>
    <row r="1920" spans="6:7">
      <c r="F1920" s="69"/>
      <c r="G1920" s="218"/>
    </row>
    <row r="1921" spans="6:7">
      <c r="F1921" s="69"/>
      <c r="G1921" s="218"/>
    </row>
    <row r="1922" spans="6:7">
      <c r="F1922" s="69"/>
      <c r="G1922" s="218"/>
    </row>
    <row r="1923" spans="6:7">
      <c r="F1923" s="69"/>
      <c r="G1923" s="218"/>
    </row>
    <row r="1924" spans="6:7">
      <c r="F1924" s="69"/>
      <c r="G1924" s="218"/>
    </row>
    <row r="1925" spans="6:7">
      <c r="F1925" s="69"/>
      <c r="G1925" s="218"/>
    </row>
    <row r="1926" spans="6:7">
      <c r="F1926" s="69"/>
      <c r="G1926" s="218"/>
    </row>
    <row r="1927" spans="6:7">
      <c r="F1927" s="69"/>
      <c r="G1927" s="218"/>
    </row>
    <row r="1928" spans="6:7">
      <c r="F1928" s="69"/>
      <c r="G1928" s="218"/>
    </row>
    <row r="1929" spans="6:7">
      <c r="F1929" s="69"/>
      <c r="G1929" s="218"/>
    </row>
    <row r="1930" spans="6:7">
      <c r="F1930" s="69"/>
      <c r="G1930" s="218"/>
    </row>
    <row r="1931" spans="6:7">
      <c r="F1931" s="69"/>
      <c r="G1931" s="218"/>
    </row>
    <row r="1932" spans="6:7">
      <c r="F1932" s="69"/>
      <c r="G1932" s="218"/>
    </row>
    <row r="1933" spans="6:7">
      <c r="F1933" s="69"/>
      <c r="G1933" s="218"/>
    </row>
    <row r="1934" spans="6:7">
      <c r="F1934" s="69"/>
      <c r="G1934" s="218"/>
    </row>
    <row r="1935" spans="6:7">
      <c r="F1935" s="69"/>
      <c r="G1935" s="218"/>
    </row>
    <row r="1936" spans="6:7">
      <c r="F1936" s="69"/>
      <c r="G1936" s="218"/>
    </row>
    <row r="1937" spans="6:7">
      <c r="F1937" s="69"/>
      <c r="G1937" s="218"/>
    </row>
    <row r="1938" spans="6:7">
      <c r="F1938" s="69"/>
      <c r="G1938" s="218"/>
    </row>
    <row r="1939" spans="6:7">
      <c r="F1939" s="69"/>
      <c r="G1939" s="218"/>
    </row>
    <row r="1940" spans="6:7">
      <c r="F1940" s="69"/>
      <c r="G1940" s="218"/>
    </row>
    <row r="1941" spans="6:7">
      <c r="F1941" s="69"/>
      <c r="G1941" s="218"/>
    </row>
    <row r="1942" spans="6:7">
      <c r="F1942" s="69"/>
      <c r="G1942" s="218"/>
    </row>
    <row r="1943" spans="6:7">
      <c r="F1943" s="69"/>
      <c r="G1943" s="218"/>
    </row>
    <row r="1944" spans="6:7">
      <c r="F1944" s="69"/>
      <c r="G1944" s="218"/>
    </row>
    <row r="1945" spans="6:7">
      <c r="F1945" s="69"/>
      <c r="G1945" s="218"/>
    </row>
    <row r="1946" spans="6:7">
      <c r="F1946" s="69"/>
      <c r="G1946" s="218"/>
    </row>
    <row r="1947" spans="6:7">
      <c r="F1947" s="69"/>
      <c r="G1947" s="218"/>
    </row>
    <row r="1948" spans="6:7">
      <c r="F1948" s="69"/>
      <c r="G1948" s="218"/>
    </row>
    <row r="1949" spans="6:7">
      <c r="F1949" s="69"/>
      <c r="G1949" s="218"/>
    </row>
    <row r="1950" spans="6:7">
      <c r="F1950" s="69"/>
      <c r="G1950" s="218"/>
    </row>
    <row r="1951" spans="6:7">
      <c r="F1951" s="69"/>
      <c r="G1951" s="218"/>
    </row>
    <row r="1952" spans="6:7">
      <c r="F1952" s="69"/>
      <c r="G1952" s="218"/>
    </row>
    <row r="1953" spans="6:7">
      <c r="F1953" s="69"/>
      <c r="G1953" s="218"/>
    </row>
    <row r="1954" spans="6:7">
      <c r="F1954" s="69"/>
      <c r="G1954" s="218"/>
    </row>
    <row r="1955" spans="6:7">
      <c r="F1955" s="69"/>
      <c r="G1955" s="218"/>
    </row>
    <row r="1956" spans="6:7">
      <c r="F1956" s="69"/>
      <c r="G1956" s="218"/>
    </row>
    <row r="1957" spans="6:7">
      <c r="F1957" s="69"/>
      <c r="G1957" s="218"/>
    </row>
    <row r="1958" spans="6:7">
      <c r="F1958" s="69"/>
      <c r="G1958" s="218"/>
    </row>
    <row r="1959" spans="6:7">
      <c r="F1959" s="69"/>
      <c r="G1959" s="218"/>
    </row>
    <row r="1960" spans="6:7">
      <c r="F1960" s="69"/>
      <c r="G1960" s="218"/>
    </row>
    <row r="1961" spans="6:7">
      <c r="F1961" s="69"/>
      <c r="G1961" s="218"/>
    </row>
    <row r="1962" spans="6:7">
      <c r="F1962" s="69"/>
      <c r="G1962" s="218"/>
    </row>
    <row r="1963" spans="6:7">
      <c r="F1963" s="69"/>
      <c r="G1963" s="218"/>
    </row>
    <row r="1964" spans="6:7">
      <c r="F1964" s="69"/>
      <c r="G1964" s="218"/>
    </row>
    <row r="1965" spans="6:7">
      <c r="F1965" s="69"/>
      <c r="G1965" s="218"/>
    </row>
    <row r="1966" spans="6:7">
      <c r="F1966" s="69"/>
      <c r="G1966" s="218"/>
    </row>
    <row r="1967" spans="6:7">
      <c r="F1967" s="69"/>
      <c r="G1967" s="218"/>
    </row>
    <row r="1968" spans="6:7">
      <c r="F1968" s="69"/>
      <c r="G1968" s="218"/>
    </row>
    <row r="1969" spans="6:7">
      <c r="F1969" s="69"/>
      <c r="G1969" s="218"/>
    </row>
    <row r="1970" spans="6:7">
      <c r="F1970" s="69"/>
      <c r="G1970" s="218"/>
    </row>
    <row r="1971" spans="6:7">
      <c r="F1971" s="69"/>
      <c r="G1971" s="218"/>
    </row>
    <row r="1972" spans="6:7">
      <c r="F1972" s="69"/>
      <c r="G1972" s="218"/>
    </row>
    <row r="1973" spans="6:7">
      <c r="F1973" s="69"/>
      <c r="G1973" s="218"/>
    </row>
    <row r="1974" spans="6:7">
      <c r="F1974" s="69"/>
      <c r="G1974" s="218"/>
    </row>
    <row r="1975" spans="6:7">
      <c r="F1975" s="69"/>
      <c r="G1975" s="218"/>
    </row>
    <row r="1976" spans="6:7">
      <c r="F1976" s="69"/>
      <c r="G1976" s="218"/>
    </row>
    <row r="1977" spans="6:7">
      <c r="F1977" s="69"/>
      <c r="G1977" s="218"/>
    </row>
    <row r="1978" spans="6:7">
      <c r="F1978" s="69"/>
      <c r="G1978" s="218"/>
    </row>
    <row r="1979" spans="6:7">
      <c r="F1979" s="69"/>
      <c r="G1979" s="218"/>
    </row>
    <row r="1980" spans="6:7">
      <c r="F1980" s="69"/>
      <c r="G1980" s="218"/>
    </row>
    <row r="1981" spans="6:7">
      <c r="F1981" s="69"/>
      <c r="G1981" s="218"/>
    </row>
    <row r="1982" spans="6:7">
      <c r="F1982" s="69"/>
      <c r="G1982" s="218"/>
    </row>
    <row r="1983" spans="6:7">
      <c r="F1983" s="69"/>
      <c r="G1983" s="218"/>
    </row>
    <row r="1984" spans="6:7">
      <c r="F1984" s="69"/>
      <c r="G1984" s="218"/>
    </row>
    <row r="1985" spans="6:7">
      <c r="F1985" s="69"/>
      <c r="G1985" s="218"/>
    </row>
    <row r="1986" spans="6:7">
      <c r="F1986" s="69"/>
      <c r="G1986" s="218"/>
    </row>
    <row r="1987" spans="6:7">
      <c r="F1987" s="69"/>
      <c r="G1987" s="218"/>
    </row>
    <row r="1988" spans="6:7">
      <c r="F1988" s="69"/>
      <c r="G1988" s="218"/>
    </row>
    <row r="1989" spans="6:7">
      <c r="F1989" s="69"/>
      <c r="G1989" s="218"/>
    </row>
    <row r="1990" spans="6:7">
      <c r="F1990" s="69"/>
      <c r="G1990" s="218"/>
    </row>
    <row r="1991" spans="6:7">
      <c r="F1991" s="69"/>
      <c r="G1991" s="218"/>
    </row>
    <row r="1992" spans="6:7">
      <c r="F1992" s="69"/>
      <c r="G1992" s="218"/>
    </row>
    <row r="1993" spans="6:7">
      <c r="F1993" s="69"/>
      <c r="G1993" s="218"/>
    </row>
    <row r="1994" spans="6:7">
      <c r="F1994" s="69"/>
      <c r="G1994" s="218"/>
    </row>
    <row r="1995" spans="6:7">
      <c r="F1995" s="69"/>
      <c r="G1995" s="218"/>
    </row>
    <row r="1996" spans="6:7">
      <c r="F1996" s="69"/>
      <c r="G1996" s="218"/>
    </row>
    <row r="1997" spans="6:7">
      <c r="F1997" s="69"/>
      <c r="G1997" s="218"/>
    </row>
    <row r="1998" spans="6:7">
      <c r="F1998" s="69"/>
      <c r="G1998" s="218"/>
    </row>
    <row r="1999" spans="6:7">
      <c r="F1999" s="69"/>
      <c r="G1999" s="218"/>
    </row>
    <row r="2000" spans="6:7">
      <c r="F2000" s="69"/>
      <c r="G2000" s="218"/>
    </row>
    <row r="2001" spans="6:7">
      <c r="F2001" s="69"/>
      <c r="G2001" s="218"/>
    </row>
    <row r="2002" spans="6:7">
      <c r="F2002" s="69"/>
      <c r="G2002" s="218"/>
    </row>
    <row r="2003" spans="6:7">
      <c r="F2003" s="69"/>
      <c r="G2003" s="218"/>
    </row>
    <row r="2004" spans="6:7">
      <c r="F2004" s="69"/>
      <c r="G2004" s="218"/>
    </row>
    <row r="2005" spans="6:7">
      <c r="F2005" s="69"/>
      <c r="G2005" s="218"/>
    </row>
    <row r="2006" spans="6:7">
      <c r="F2006" s="69"/>
      <c r="G2006" s="218"/>
    </row>
    <row r="2007" spans="6:7">
      <c r="F2007" s="69"/>
      <c r="G2007" s="218"/>
    </row>
    <row r="2008" spans="6:7">
      <c r="F2008" s="69"/>
      <c r="G2008" s="218"/>
    </row>
    <row r="2009" spans="6:7">
      <c r="F2009" s="69"/>
      <c r="G2009" s="218"/>
    </row>
    <row r="2010" spans="6:7">
      <c r="F2010" s="69"/>
      <c r="G2010" s="218"/>
    </row>
    <row r="2011" spans="6:7">
      <c r="F2011" s="69"/>
      <c r="G2011" s="218"/>
    </row>
    <row r="2012" spans="6:7">
      <c r="F2012" s="69"/>
      <c r="G2012" s="218"/>
    </row>
    <row r="2013" spans="6:7">
      <c r="F2013" s="69"/>
      <c r="G2013" s="218"/>
    </row>
    <row r="2014" spans="6:7">
      <c r="F2014" s="69"/>
      <c r="G2014" s="218"/>
    </row>
    <row r="2015" spans="6:7">
      <c r="F2015" s="69"/>
      <c r="G2015" s="218"/>
    </row>
    <row r="2016" spans="6:7">
      <c r="F2016" s="69"/>
      <c r="G2016" s="218"/>
    </row>
    <row r="2017" spans="6:7">
      <c r="F2017" s="69"/>
      <c r="G2017" s="218"/>
    </row>
    <row r="2018" spans="6:7">
      <c r="F2018" s="69"/>
      <c r="G2018" s="218"/>
    </row>
    <row r="2019" spans="6:7">
      <c r="F2019" s="69"/>
      <c r="G2019" s="218"/>
    </row>
    <row r="2020" spans="6:7">
      <c r="F2020" s="69"/>
      <c r="G2020" s="218"/>
    </row>
    <row r="2021" spans="6:7">
      <c r="F2021" s="69"/>
      <c r="G2021" s="218"/>
    </row>
    <row r="2022" spans="6:7">
      <c r="F2022" s="69"/>
      <c r="G2022" s="218"/>
    </row>
    <row r="2023" spans="6:7">
      <c r="F2023" s="69"/>
      <c r="G2023" s="218"/>
    </row>
    <row r="2024" spans="6:7">
      <c r="F2024" s="69"/>
      <c r="G2024" s="218"/>
    </row>
    <row r="2025" spans="6:7">
      <c r="F2025" s="69"/>
      <c r="G2025" s="218"/>
    </row>
    <row r="2026" spans="6:7">
      <c r="F2026" s="69"/>
      <c r="G2026" s="218"/>
    </row>
    <row r="2027" spans="6:7">
      <c r="F2027" s="69"/>
      <c r="G2027" s="218"/>
    </row>
    <row r="2028" spans="6:7">
      <c r="F2028" s="69"/>
      <c r="G2028" s="218"/>
    </row>
    <row r="2029" spans="6:7">
      <c r="F2029" s="69"/>
      <c r="G2029" s="218"/>
    </row>
    <row r="2030" spans="6:7">
      <c r="F2030" s="69"/>
      <c r="G2030" s="218"/>
    </row>
    <row r="2031" spans="6:7">
      <c r="F2031" s="69"/>
      <c r="G2031" s="218"/>
    </row>
    <row r="2032" spans="6:7">
      <c r="F2032" s="69"/>
      <c r="G2032" s="218"/>
    </row>
    <row r="2033" spans="6:7">
      <c r="F2033" s="69"/>
      <c r="G2033" s="218"/>
    </row>
    <row r="2034" spans="6:7">
      <c r="F2034" s="69"/>
      <c r="G2034" s="218"/>
    </row>
    <row r="2035" spans="6:7">
      <c r="F2035" s="69"/>
      <c r="G2035" s="218"/>
    </row>
    <row r="2036" spans="6:7">
      <c r="F2036" s="69"/>
      <c r="G2036" s="218"/>
    </row>
    <row r="2037" spans="6:7">
      <c r="F2037" s="69"/>
      <c r="G2037" s="218"/>
    </row>
    <row r="2038" spans="6:7">
      <c r="F2038" s="69"/>
      <c r="G2038" s="218"/>
    </row>
    <row r="2039" spans="6:7">
      <c r="F2039" s="69"/>
      <c r="G2039" s="218"/>
    </row>
    <row r="2040" spans="6:7">
      <c r="F2040" s="69"/>
      <c r="G2040" s="218"/>
    </row>
    <row r="2041" spans="6:7">
      <c r="F2041" s="69"/>
      <c r="G2041" s="218"/>
    </row>
    <row r="2042" spans="6:7">
      <c r="F2042" s="69"/>
      <c r="G2042" s="218"/>
    </row>
    <row r="2043" spans="6:7">
      <c r="F2043" s="69"/>
      <c r="G2043" s="218"/>
    </row>
    <row r="2044" spans="6:7">
      <c r="F2044" s="69"/>
      <c r="G2044" s="218"/>
    </row>
    <row r="2045" spans="6:7">
      <c r="F2045" s="69"/>
      <c r="G2045" s="218"/>
    </row>
    <row r="2046" spans="6:7">
      <c r="F2046" s="69"/>
      <c r="G2046" s="218"/>
    </row>
    <row r="2047" spans="6:7">
      <c r="F2047" s="69"/>
      <c r="G2047" s="218"/>
    </row>
    <row r="2048" spans="6:7">
      <c r="F2048" s="69"/>
      <c r="G2048" s="218"/>
    </row>
    <row r="2049" spans="6:7">
      <c r="F2049" s="69"/>
      <c r="G2049" s="218"/>
    </row>
    <row r="2050" spans="6:7">
      <c r="F2050" s="69"/>
      <c r="G2050" s="218"/>
    </row>
    <row r="2051" spans="6:7">
      <c r="F2051" s="69"/>
      <c r="G2051" s="218"/>
    </row>
    <row r="2052" spans="6:7">
      <c r="F2052" s="69"/>
      <c r="G2052" s="218"/>
    </row>
    <row r="2053" spans="6:7">
      <c r="F2053" s="69"/>
      <c r="G2053" s="218"/>
    </row>
    <row r="2054" spans="6:7">
      <c r="F2054" s="69"/>
      <c r="G2054" s="218"/>
    </row>
    <row r="2055" spans="6:7">
      <c r="F2055" s="69"/>
      <c r="G2055" s="218"/>
    </row>
    <row r="2056" spans="6:7">
      <c r="F2056" s="69"/>
      <c r="G2056" s="218"/>
    </row>
    <row r="2057" spans="6:7">
      <c r="F2057" s="69"/>
      <c r="G2057" s="218"/>
    </row>
    <row r="2058" spans="6:7">
      <c r="F2058" s="69"/>
      <c r="G2058" s="218"/>
    </row>
    <row r="2059" spans="6:7">
      <c r="F2059" s="69"/>
      <c r="G2059" s="218"/>
    </row>
    <row r="2060" spans="6:7">
      <c r="F2060" s="69"/>
      <c r="G2060" s="218"/>
    </row>
    <row r="2061" spans="6:7">
      <c r="F2061" s="69"/>
      <c r="G2061" s="218"/>
    </row>
    <row r="2062" spans="6:7">
      <c r="F2062" s="69"/>
      <c r="G2062" s="218"/>
    </row>
    <row r="2063" spans="6:7">
      <c r="F2063" s="69"/>
      <c r="G2063" s="218"/>
    </row>
    <row r="2064" spans="6:7">
      <c r="F2064" s="69"/>
      <c r="G2064" s="218"/>
    </row>
    <row r="2065" spans="6:7">
      <c r="F2065" s="69"/>
      <c r="G2065" s="218"/>
    </row>
    <row r="2066" spans="6:7">
      <c r="F2066" s="69"/>
      <c r="G2066" s="218"/>
    </row>
    <row r="2067" spans="6:7">
      <c r="F2067" s="69"/>
      <c r="G2067" s="218"/>
    </row>
    <row r="2068" spans="6:7">
      <c r="F2068" s="69"/>
      <c r="G2068" s="218"/>
    </row>
    <row r="2069" spans="6:7">
      <c r="F2069" s="69"/>
      <c r="G2069" s="218"/>
    </row>
    <row r="2070" spans="6:7">
      <c r="F2070" s="69"/>
      <c r="G2070" s="218"/>
    </row>
    <row r="2071" spans="6:7">
      <c r="F2071" s="69"/>
      <c r="G2071" s="218"/>
    </row>
    <row r="2072" spans="6:7">
      <c r="F2072" s="69"/>
      <c r="G2072" s="218"/>
    </row>
    <row r="2073" spans="6:7">
      <c r="F2073" s="69"/>
      <c r="G2073" s="218"/>
    </row>
    <row r="2074" spans="6:7">
      <c r="F2074" s="69"/>
      <c r="G2074" s="218"/>
    </row>
    <row r="2075" spans="6:7">
      <c r="F2075" s="69"/>
      <c r="G2075" s="218"/>
    </row>
    <row r="2076" spans="6:7">
      <c r="F2076" s="69"/>
      <c r="G2076" s="218"/>
    </row>
    <row r="2077" spans="6:7">
      <c r="F2077" s="69"/>
      <c r="G2077" s="218"/>
    </row>
    <row r="2078" spans="6:7">
      <c r="F2078" s="69"/>
      <c r="G2078" s="218"/>
    </row>
    <row r="2079" spans="6:7">
      <c r="F2079" s="69"/>
      <c r="G2079" s="218"/>
    </row>
    <row r="2080" spans="6:7">
      <c r="F2080" s="69"/>
      <c r="G2080" s="218"/>
    </row>
    <row r="2081" spans="6:7">
      <c r="F2081" s="69"/>
      <c r="G2081" s="218"/>
    </row>
    <row r="2082" spans="6:7">
      <c r="F2082" s="69"/>
      <c r="G2082" s="218"/>
    </row>
    <row r="2083" spans="6:7">
      <c r="F2083" s="69"/>
      <c r="G2083" s="218"/>
    </row>
    <row r="2084" spans="6:7">
      <c r="F2084" s="69"/>
      <c r="G2084" s="218"/>
    </row>
    <row r="2085" spans="6:7">
      <c r="F2085" s="69"/>
      <c r="G2085" s="218"/>
    </row>
    <row r="2086" spans="6:7">
      <c r="F2086" s="69"/>
      <c r="G2086" s="218"/>
    </row>
    <row r="2087" spans="6:7">
      <c r="F2087" s="69"/>
      <c r="G2087" s="218"/>
    </row>
    <row r="2088" spans="6:7">
      <c r="F2088" s="69"/>
      <c r="G2088" s="218"/>
    </row>
    <row r="2089" spans="6:7">
      <c r="F2089" s="69"/>
      <c r="G2089" s="218"/>
    </row>
    <row r="2090" spans="6:7">
      <c r="F2090" s="69"/>
      <c r="G2090" s="218"/>
    </row>
    <row r="2091" spans="6:7">
      <c r="F2091" s="69"/>
      <c r="G2091" s="218"/>
    </row>
    <row r="2092" spans="6:7">
      <c r="F2092" s="69"/>
      <c r="G2092" s="218"/>
    </row>
    <row r="2093" spans="6:7">
      <c r="F2093" s="69"/>
      <c r="G2093" s="218"/>
    </row>
    <row r="2094" spans="6:7">
      <c r="F2094" s="69"/>
      <c r="G2094" s="218"/>
    </row>
    <row r="2095" spans="6:7">
      <c r="F2095" s="69"/>
      <c r="G2095" s="218"/>
    </row>
    <row r="2096" spans="6:7">
      <c r="F2096" s="69"/>
      <c r="G2096" s="218"/>
    </row>
    <row r="2097" spans="6:7">
      <c r="F2097" s="69"/>
      <c r="G2097" s="218"/>
    </row>
    <row r="2098" spans="6:7">
      <c r="F2098" s="69"/>
      <c r="G2098" s="218"/>
    </row>
    <row r="2099" spans="6:7">
      <c r="F2099" s="69"/>
      <c r="G2099" s="218"/>
    </row>
    <row r="2100" spans="6:7">
      <c r="F2100" s="69"/>
      <c r="G2100" s="218"/>
    </row>
    <row r="2101" spans="6:7">
      <c r="F2101" s="69"/>
      <c r="G2101" s="218"/>
    </row>
    <row r="2102" spans="6:7">
      <c r="F2102" s="69"/>
      <c r="G2102" s="218"/>
    </row>
    <row r="2103" spans="6:7">
      <c r="F2103" s="69"/>
      <c r="G2103" s="218"/>
    </row>
    <row r="2104" spans="6:7">
      <c r="F2104" s="69"/>
      <c r="G2104" s="218"/>
    </row>
    <row r="2105" spans="6:7">
      <c r="F2105" s="69"/>
      <c r="G2105" s="218"/>
    </row>
    <row r="2106" spans="6:7">
      <c r="F2106" s="69"/>
      <c r="G2106" s="218"/>
    </row>
    <row r="2107" spans="6:7">
      <c r="F2107" s="69"/>
      <c r="G2107" s="218"/>
    </row>
    <row r="2108" spans="6:7">
      <c r="F2108" s="69"/>
      <c r="G2108" s="218"/>
    </row>
    <row r="2109" spans="6:7">
      <c r="F2109" s="69"/>
      <c r="G2109" s="218"/>
    </row>
    <row r="2110" spans="6:7">
      <c r="F2110" s="69"/>
      <c r="G2110" s="218"/>
    </row>
    <row r="2111" spans="6:7">
      <c r="F2111" s="69"/>
      <c r="G2111" s="218"/>
    </row>
    <row r="2112" spans="6:7">
      <c r="F2112" s="69"/>
      <c r="G2112" s="218"/>
    </row>
    <row r="2113" spans="6:7">
      <c r="F2113" s="69"/>
      <c r="G2113" s="218"/>
    </row>
    <row r="2114" spans="6:7">
      <c r="F2114" s="69"/>
      <c r="G2114" s="218"/>
    </row>
    <row r="2115" spans="6:7">
      <c r="F2115" s="69"/>
      <c r="G2115" s="218"/>
    </row>
    <row r="2116" spans="6:7">
      <c r="F2116" s="69"/>
      <c r="G2116" s="218"/>
    </row>
    <row r="2117" spans="6:7">
      <c r="F2117" s="69"/>
      <c r="G2117" s="218"/>
    </row>
    <row r="2118" spans="6:7">
      <c r="F2118" s="69"/>
      <c r="G2118" s="218"/>
    </row>
    <row r="2119" spans="6:7">
      <c r="F2119" s="69"/>
      <c r="G2119" s="218"/>
    </row>
    <row r="2120" spans="6:7">
      <c r="F2120" s="69"/>
      <c r="G2120" s="218"/>
    </row>
    <row r="2121" spans="6:7">
      <c r="F2121" s="69"/>
      <c r="G2121" s="218"/>
    </row>
    <row r="2122" spans="6:7">
      <c r="F2122" s="69"/>
      <c r="G2122" s="218"/>
    </row>
    <row r="2123" spans="6:7">
      <c r="F2123" s="69"/>
      <c r="G2123" s="218"/>
    </row>
    <row r="2124" spans="6:7">
      <c r="F2124" s="69"/>
      <c r="G2124" s="218"/>
    </row>
    <row r="2125" spans="6:7">
      <c r="F2125" s="69"/>
      <c r="G2125" s="218"/>
    </row>
    <row r="2126" spans="6:7">
      <c r="F2126" s="69"/>
      <c r="G2126" s="218"/>
    </row>
    <row r="2127" spans="6:7">
      <c r="F2127" s="69"/>
      <c r="G2127" s="218"/>
    </row>
    <row r="2128" spans="6:7">
      <c r="F2128" s="69"/>
      <c r="G2128" s="218"/>
    </row>
    <row r="2129" spans="6:7">
      <c r="F2129" s="69"/>
      <c r="G2129" s="218"/>
    </row>
    <row r="2130" spans="6:7">
      <c r="F2130" s="69"/>
      <c r="G2130" s="218"/>
    </row>
    <row r="2131" spans="6:7">
      <c r="F2131" s="69"/>
      <c r="G2131" s="218"/>
    </row>
    <row r="2132" spans="6:7">
      <c r="F2132" s="69"/>
      <c r="G2132" s="218"/>
    </row>
    <row r="2133" spans="6:7">
      <c r="F2133" s="69"/>
      <c r="G2133" s="218"/>
    </row>
    <row r="2134" spans="6:7">
      <c r="F2134" s="69"/>
      <c r="G2134" s="218"/>
    </row>
    <row r="2135" spans="6:7">
      <c r="F2135" s="69"/>
      <c r="G2135" s="218"/>
    </row>
    <row r="2136" spans="6:7">
      <c r="F2136" s="69"/>
      <c r="G2136" s="218"/>
    </row>
    <row r="2137" spans="6:7">
      <c r="F2137" s="69"/>
      <c r="G2137" s="218"/>
    </row>
    <row r="2138" spans="6:7">
      <c r="F2138" s="69"/>
      <c r="G2138" s="218"/>
    </row>
    <row r="2139" spans="6:7">
      <c r="F2139" s="69"/>
      <c r="G2139" s="218"/>
    </row>
    <row r="2140" spans="6:7">
      <c r="F2140" s="69"/>
      <c r="G2140" s="218"/>
    </row>
    <row r="2141" spans="6:7">
      <c r="F2141" s="69"/>
      <c r="G2141" s="218"/>
    </row>
    <row r="2142" spans="6:7">
      <c r="F2142" s="69"/>
      <c r="G2142" s="218"/>
    </row>
    <row r="2143" spans="6:7">
      <c r="F2143" s="69"/>
      <c r="G2143" s="218"/>
    </row>
    <row r="2144" spans="6:7">
      <c r="F2144" s="69"/>
      <c r="G2144" s="218"/>
    </row>
    <row r="2145" spans="6:7">
      <c r="F2145" s="69"/>
      <c r="G2145" s="218"/>
    </row>
    <row r="2146" spans="6:7">
      <c r="F2146" s="69"/>
      <c r="G2146" s="218"/>
    </row>
    <row r="2147" spans="6:7">
      <c r="F2147" s="69"/>
      <c r="G2147" s="218"/>
    </row>
    <row r="2148" spans="6:7">
      <c r="F2148" s="69"/>
      <c r="G2148" s="218"/>
    </row>
    <row r="2149" spans="6:7">
      <c r="F2149" s="69"/>
      <c r="G2149" s="218"/>
    </row>
    <row r="2150" spans="6:7">
      <c r="F2150" s="69"/>
      <c r="G2150" s="218"/>
    </row>
    <row r="2151" spans="6:7">
      <c r="F2151" s="69"/>
      <c r="G2151" s="218"/>
    </row>
    <row r="2152" spans="6:7">
      <c r="F2152" s="69"/>
      <c r="G2152" s="218"/>
    </row>
    <row r="2153" spans="6:7">
      <c r="F2153" s="69"/>
      <c r="G2153" s="218"/>
    </row>
    <row r="2154" spans="6:7">
      <c r="F2154" s="69"/>
      <c r="G2154" s="218"/>
    </row>
    <row r="2155" spans="6:7">
      <c r="F2155" s="69"/>
      <c r="G2155" s="218"/>
    </row>
    <row r="2156" spans="6:7">
      <c r="F2156" s="69"/>
      <c r="G2156" s="218"/>
    </row>
    <row r="2157" spans="6:7">
      <c r="F2157" s="69"/>
      <c r="G2157" s="218"/>
    </row>
    <row r="2158" spans="6:7">
      <c r="F2158" s="69"/>
      <c r="G2158" s="218"/>
    </row>
    <row r="2159" spans="6:7">
      <c r="F2159" s="69"/>
      <c r="G2159" s="218"/>
    </row>
    <row r="2160" spans="6:7">
      <c r="F2160" s="69"/>
      <c r="G2160" s="218"/>
    </row>
    <row r="2161" spans="6:7">
      <c r="F2161" s="69"/>
      <c r="G2161" s="218"/>
    </row>
    <row r="2162" spans="6:7">
      <c r="F2162" s="69"/>
      <c r="G2162" s="218"/>
    </row>
    <row r="2163" spans="6:7">
      <c r="F2163" s="69"/>
      <c r="G2163" s="218"/>
    </row>
    <row r="2164" spans="6:7">
      <c r="F2164" s="69"/>
      <c r="G2164" s="218"/>
    </row>
    <row r="2165" spans="6:7">
      <c r="F2165" s="69"/>
      <c r="G2165" s="218"/>
    </row>
    <row r="2166" spans="6:7">
      <c r="F2166" s="69"/>
      <c r="G2166" s="218"/>
    </row>
    <row r="2167" spans="6:7">
      <c r="F2167" s="69"/>
      <c r="G2167" s="218"/>
    </row>
    <row r="2168" spans="6:7">
      <c r="F2168" s="69"/>
      <c r="G2168" s="218"/>
    </row>
    <row r="2169" spans="6:7">
      <c r="F2169" s="69"/>
      <c r="G2169" s="218"/>
    </row>
    <row r="2170" spans="6:7">
      <c r="F2170" s="69"/>
      <c r="G2170" s="218"/>
    </row>
    <row r="2171" spans="6:7">
      <c r="F2171" s="69"/>
      <c r="G2171" s="218"/>
    </row>
    <row r="2172" spans="6:7">
      <c r="F2172" s="69"/>
      <c r="G2172" s="218"/>
    </row>
    <row r="2173" spans="6:7">
      <c r="F2173" s="69"/>
      <c r="G2173" s="218"/>
    </row>
    <row r="2174" spans="6:7">
      <c r="F2174" s="69"/>
      <c r="G2174" s="218"/>
    </row>
    <row r="2175" spans="6:7">
      <c r="F2175" s="69"/>
      <c r="G2175" s="218"/>
    </row>
    <row r="2176" spans="6:7">
      <c r="F2176" s="69"/>
      <c r="G2176" s="218"/>
    </row>
    <row r="2177" spans="6:7">
      <c r="F2177" s="69"/>
      <c r="G2177" s="218"/>
    </row>
    <row r="2178" spans="6:7">
      <c r="F2178" s="69"/>
      <c r="G2178" s="218"/>
    </row>
    <row r="2179" spans="6:7">
      <c r="F2179" s="69"/>
      <c r="G2179" s="218"/>
    </row>
    <row r="2180" spans="6:7">
      <c r="F2180" s="69"/>
      <c r="G2180" s="218"/>
    </row>
    <row r="2181" spans="6:7">
      <c r="F2181" s="69"/>
      <c r="G2181" s="218"/>
    </row>
    <row r="2182" spans="6:7">
      <c r="F2182" s="69"/>
      <c r="G2182" s="218"/>
    </row>
    <row r="2183" spans="6:7">
      <c r="F2183" s="69"/>
      <c r="G2183" s="218"/>
    </row>
    <row r="2184" spans="6:7">
      <c r="F2184" s="69"/>
      <c r="G2184" s="218"/>
    </row>
    <row r="2185" spans="6:7">
      <c r="F2185" s="69"/>
      <c r="G2185" s="218"/>
    </row>
    <row r="2186" spans="6:7">
      <c r="F2186" s="69"/>
      <c r="G2186" s="218"/>
    </row>
    <row r="2187" spans="6:7">
      <c r="F2187" s="69"/>
      <c r="G2187" s="218"/>
    </row>
    <row r="2188" spans="6:7">
      <c r="F2188" s="69"/>
      <c r="G2188" s="218"/>
    </row>
    <row r="2189" spans="6:7">
      <c r="F2189" s="69"/>
      <c r="G2189" s="218"/>
    </row>
    <row r="2190" spans="6:7">
      <c r="F2190" s="69"/>
      <c r="G2190" s="218"/>
    </row>
    <row r="2191" spans="6:7">
      <c r="F2191" s="69"/>
      <c r="G2191" s="218"/>
    </row>
    <row r="2192" spans="6:7">
      <c r="F2192" s="69"/>
      <c r="G2192" s="218"/>
    </row>
    <row r="2193" spans="6:7">
      <c r="F2193" s="69"/>
      <c r="G2193" s="218"/>
    </row>
    <row r="2194" spans="6:7">
      <c r="F2194" s="69"/>
      <c r="G2194" s="218"/>
    </row>
    <row r="2195" spans="6:7">
      <c r="F2195" s="69"/>
      <c r="G2195" s="218"/>
    </row>
    <row r="2196" spans="6:7">
      <c r="F2196" s="69"/>
      <c r="G2196" s="218"/>
    </row>
    <row r="2197" spans="6:7">
      <c r="F2197" s="69"/>
      <c r="G2197" s="218"/>
    </row>
    <row r="2198" spans="6:7">
      <c r="F2198" s="69"/>
      <c r="G2198" s="218"/>
    </row>
    <row r="2199" spans="6:7">
      <c r="F2199" s="69"/>
      <c r="G2199" s="218"/>
    </row>
    <row r="2200" spans="6:7">
      <c r="F2200" s="69"/>
      <c r="G2200" s="218"/>
    </row>
    <row r="2201" spans="6:7">
      <c r="F2201" s="69"/>
      <c r="G2201" s="218"/>
    </row>
    <row r="2202" spans="6:7">
      <c r="F2202" s="69"/>
      <c r="G2202" s="218"/>
    </row>
    <row r="2203" spans="6:7">
      <c r="F2203" s="69"/>
      <c r="G2203" s="218"/>
    </row>
    <row r="2204" spans="6:7">
      <c r="F2204" s="69"/>
      <c r="G2204" s="218"/>
    </row>
    <row r="2205" spans="6:7">
      <c r="F2205" s="69"/>
      <c r="G2205" s="218"/>
    </row>
    <row r="2206" spans="6:7">
      <c r="F2206" s="69"/>
      <c r="G2206" s="218"/>
    </row>
    <row r="2207" spans="6:7">
      <c r="F2207" s="69"/>
      <c r="G2207" s="218"/>
    </row>
    <row r="2208" spans="6:7">
      <c r="F2208" s="69"/>
      <c r="G2208" s="218"/>
    </row>
    <row r="2209" spans="6:7">
      <c r="F2209" s="69"/>
      <c r="G2209" s="218"/>
    </row>
    <row r="2210" spans="6:7">
      <c r="F2210" s="69"/>
      <c r="G2210" s="218"/>
    </row>
    <row r="2211" spans="6:7">
      <c r="F2211" s="69"/>
      <c r="G2211" s="218"/>
    </row>
    <row r="2212" spans="6:7">
      <c r="F2212" s="69"/>
      <c r="G2212" s="218"/>
    </row>
    <row r="2213" spans="6:7">
      <c r="F2213" s="69"/>
      <c r="G2213" s="218"/>
    </row>
    <row r="2214" spans="6:7">
      <c r="F2214" s="69"/>
      <c r="G2214" s="218"/>
    </row>
    <row r="2215" spans="6:7">
      <c r="F2215" s="69"/>
      <c r="G2215" s="218"/>
    </row>
    <row r="2216" spans="6:7">
      <c r="F2216" s="69"/>
      <c r="G2216" s="218"/>
    </row>
    <row r="2217" spans="6:7">
      <c r="F2217" s="69"/>
      <c r="G2217" s="218"/>
    </row>
    <row r="2218" spans="6:7">
      <c r="F2218" s="69"/>
      <c r="G2218" s="218"/>
    </row>
    <row r="2219" spans="6:7">
      <c r="F2219" s="69"/>
      <c r="G2219" s="218"/>
    </row>
    <row r="2220" spans="6:7">
      <c r="F2220" s="69"/>
      <c r="G2220" s="218"/>
    </row>
    <row r="2221" spans="6:7">
      <c r="F2221" s="69"/>
      <c r="G2221" s="218"/>
    </row>
    <row r="2222" spans="6:7">
      <c r="F2222" s="69"/>
      <c r="G2222" s="218"/>
    </row>
    <row r="2223" spans="6:7">
      <c r="F2223" s="69"/>
      <c r="G2223" s="218"/>
    </row>
    <row r="2224" spans="6:7">
      <c r="F2224" s="69"/>
      <c r="G2224" s="218"/>
    </row>
    <row r="2225" spans="6:7">
      <c r="F2225" s="69"/>
      <c r="G2225" s="218"/>
    </row>
    <row r="2226" spans="6:7">
      <c r="F2226" s="69"/>
      <c r="G2226" s="218"/>
    </row>
    <row r="2227" spans="6:7">
      <c r="F2227" s="69"/>
      <c r="G2227" s="218"/>
    </row>
    <row r="2228" spans="6:7">
      <c r="F2228" s="69"/>
      <c r="G2228" s="218"/>
    </row>
    <row r="2229" spans="6:7">
      <c r="F2229" s="69"/>
      <c r="G2229" s="218"/>
    </row>
    <row r="2230" spans="6:7">
      <c r="F2230" s="69"/>
      <c r="G2230" s="218"/>
    </row>
    <row r="2231" spans="6:7">
      <c r="F2231" s="69"/>
      <c r="G2231" s="218"/>
    </row>
    <row r="2232" spans="6:7">
      <c r="F2232" s="69"/>
      <c r="G2232" s="218"/>
    </row>
    <row r="2233" spans="6:7">
      <c r="F2233" s="69"/>
      <c r="G2233" s="218"/>
    </row>
    <row r="2234" spans="6:7">
      <c r="F2234" s="69"/>
      <c r="G2234" s="218"/>
    </row>
    <row r="2235" spans="6:7">
      <c r="F2235" s="69"/>
      <c r="G2235" s="218"/>
    </row>
    <row r="2236" spans="6:7">
      <c r="F2236" s="69"/>
      <c r="G2236" s="218"/>
    </row>
    <row r="2237" spans="6:7">
      <c r="F2237" s="69"/>
      <c r="G2237" s="218"/>
    </row>
    <row r="2238" spans="6:7">
      <c r="F2238" s="69"/>
      <c r="G2238" s="218"/>
    </row>
    <row r="2239" spans="6:7">
      <c r="F2239" s="69"/>
      <c r="G2239" s="218"/>
    </row>
    <row r="2240" spans="6:7">
      <c r="F2240" s="69"/>
      <c r="G2240" s="218"/>
    </row>
    <row r="2241" spans="6:7">
      <c r="F2241" s="69"/>
      <c r="G2241" s="218"/>
    </row>
    <row r="2242" spans="6:7">
      <c r="F2242" s="69"/>
      <c r="G2242" s="218"/>
    </row>
    <row r="2243" spans="6:7">
      <c r="F2243" s="69"/>
      <c r="G2243" s="218"/>
    </row>
    <row r="2244" spans="6:7">
      <c r="F2244" s="69"/>
      <c r="G2244" s="218"/>
    </row>
    <row r="2245" spans="6:7">
      <c r="F2245" s="69"/>
      <c r="G2245" s="218"/>
    </row>
    <row r="2246" spans="6:7">
      <c r="F2246" s="69"/>
      <c r="G2246" s="218"/>
    </row>
    <row r="2247" spans="6:7">
      <c r="F2247" s="69"/>
      <c r="G2247" s="218"/>
    </row>
    <row r="2248" spans="6:7">
      <c r="F2248" s="69"/>
      <c r="G2248" s="218"/>
    </row>
    <row r="2249" spans="6:7">
      <c r="F2249" s="69"/>
      <c r="G2249" s="218"/>
    </row>
    <row r="2250" spans="6:7">
      <c r="F2250" s="69"/>
      <c r="G2250" s="218"/>
    </row>
    <row r="2251" spans="6:7">
      <c r="F2251" s="69"/>
      <c r="G2251" s="218"/>
    </row>
    <row r="2252" spans="6:7">
      <c r="F2252" s="69"/>
      <c r="G2252" s="218"/>
    </row>
    <row r="2253" spans="6:7">
      <c r="F2253" s="69"/>
      <c r="G2253" s="218"/>
    </row>
    <row r="2254" spans="6:7">
      <c r="F2254" s="69"/>
      <c r="G2254" s="218"/>
    </row>
    <row r="2255" spans="6:7">
      <c r="F2255" s="69"/>
      <c r="G2255" s="218"/>
    </row>
    <row r="2256" spans="6:7">
      <c r="F2256" s="69"/>
      <c r="G2256" s="218"/>
    </row>
    <row r="2257" spans="6:7">
      <c r="F2257" s="69"/>
      <c r="G2257" s="218"/>
    </row>
    <row r="2258" spans="6:7">
      <c r="F2258" s="69"/>
      <c r="G2258" s="218"/>
    </row>
    <row r="2259" spans="6:7">
      <c r="F2259" s="69"/>
      <c r="G2259" s="218"/>
    </row>
    <row r="2260" spans="6:7">
      <c r="F2260" s="69"/>
      <c r="G2260" s="218"/>
    </row>
    <row r="2261" spans="6:7">
      <c r="F2261" s="69"/>
      <c r="G2261" s="218"/>
    </row>
    <row r="2262" spans="6:7">
      <c r="F2262" s="69"/>
      <c r="G2262" s="218"/>
    </row>
    <row r="2263" spans="6:7">
      <c r="F2263" s="69"/>
      <c r="G2263" s="218"/>
    </row>
    <row r="2264" spans="6:7">
      <c r="F2264" s="69"/>
      <c r="G2264" s="218"/>
    </row>
    <row r="2265" spans="6:7">
      <c r="F2265" s="69"/>
      <c r="G2265" s="218"/>
    </row>
    <row r="2266" spans="6:7">
      <c r="F2266" s="69"/>
      <c r="G2266" s="218"/>
    </row>
    <row r="2267" spans="6:7">
      <c r="F2267" s="69"/>
      <c r="G2267" s="218"/>
    </row>
    <row r="2268" spans="6:7">
      <c r="F2268" s="69"/>
      <c r="G2268" s="218"/>
    </row>
    <row r="2269" spans="6:7">
      <c r="F2269" s="69"/>
      <c r="G2269" s="218"/>
    </row>
    <row r="2270" spans="6:7">
      <c r="F2270" s="69"/>
      <c r="G2270" s="218"/>
    </row>
    <row r="2271" spans="6:7">
      <c r="F2271" s="69"/>
      <c r="G2271" s="218"/>
    </row>
    <row r="2272" spans="6:7">
      <c r="F2272" s="69"/>
      <c r="G2272" s="218"/>
    </row>
    <row r="2273" spans="6:7">
      <c r="F2273" s="69"/>
      <c r="G2273" s="218"/>
    </row>
    <row r="2274" spans="6:7">
      <c r="F2274" s="69"/>
      <c r="G2274" s="218"/>
    </row>
    <row r="2275" spans="6:7">
      <c r="F2275" s="69"/>
      <c r="G2275" s="218"/>
    </row>
    <row r="2276" spans="6:7">
      <c r="F2276" s="69"/>
      <c r="G2276" s="218"/>
    </row>
    <row r="2277" spans="6:7">
      <c r="F2277" s="69"/>
      <c r="G2277" s="218"/>
    </row>
    <row r="2278" spans="6:7">
      <c r="F2278" s="69"/>
      <c r="G2278" s="218"/>
    </row>
    <row r="2279" spans="6:7">
      <c r="F2279" s="69"/>
      <c r="G2279" s="218"/>
    </row>
    <row r="2280" spans="6:7">
      <c r="F2280" s="69"/>
      <c r="G2280" s="218"/>
    </row>
    <row r="2281" spans="6:7">
      <c r="F2281" s="69"/>
      <c r="G2281" s="218"/>
    </row>
    <row r="2282" spans="6:7">
      <c r="F2282" s="69"/>
      <c r="G2282" s="218"/>
    </row>
    <row r="2283" spans="6:7">
      <c r="F2283" s="69"/>
      <c r="G2283" s="218"/>
    </row>
    <row r="2284" spans="6:7">
      <c r="F2284" s="69"/>
      <c r="G2284" s="218"/>
    </row>
    <row r="2285" spans="6:7">
      <c r="F2285" s="69"/>
      <c r="G2285" s="218"/>
    </row>
    <row r="2286" spans="6:7">
      <c r="F2286" s="69"/>
      <c r="G2286" s="218"/>
    </row>
    <row r="2287" spans="6:7">
      <c r="F2287" s="69"/>
      <c r="G2287" s="218"/>
    </row>
    <row r="2288" spans="6:7">
      <c r="F2288" s="69"/>
      <c r="G2288" s="218"/>
    </row>
    <row r="2289" spans="6:7">
      <c r="F2289" s="69"/>
      <c r="G2289" s="218"/>
    </row>
    <row r="2290" spans="6:7">
      <c r="F2290" s="69"/>
      <c r="G2290" s="218"/>
    </row>
    <row r="2291" spans="6:7">
      <c r="F2291" s="69"/>
      <c r="G2291" s="218"/>
    </row>
    <row r="2292" spans="6:7">
      <c r="F2292" s="69"/>
      <c r="G2292" s="218"/>
    </row>
    <row r="2293" spans="6:7">
      <c r="F2293" s="69"/>
      <c r="G2293" s="218"/>
    </row>
    <row r="2294" spans="6:7">
      <c r="F2294" s="69"/>
      <c r="G2294" s="218"/>
    </row>
    <row r="2295" spans="6:7">
      <c r="F2295" s="69"/>
      <c r="G2295" s="218"/>
    </row>
    <row r="2296" spans="6:7">
      <c r="F2296" s="69"/>
      <c r="G2296" s="218"/>
    </row>
    <row r="2297" spans="6:7">
      <c r="F2297" s="69"/>
      <c r="G2297" s="218"/>
    </row>
    <row r="2298" spans="6:7">
      <c r="F2298" s="69"/>
      <c r="G2298" s="218"/>
    </row>
    <row r="2299" spans="6:7">
      <c r="F2299" s="69"/>
      <c r="G2299" s="218"/>
    </row>
    <row r="2300" spans="6:7">
      <c r="F2300" s="69"/>
      <c r="G2300" s="218"/>
    </row>
    <row r="2301" spans="6:7">
      <c r="F2301" s="69"/>
      <c r="G2301" s="218"/>
    </row>
    <row r="2302" spans="6:7">
      <c r="F2302" s="69"/>
      <c r="G2302" s="218"/>
    </row>
    <row r="2303" spans="6:7">
      <c r="F2303" s="69"/>
      <c r="G2303" s="218"/>
    </row>
    <row r="2304" spans="6:7">
      <c r="F2304" s="69"/>
      <c r="G2304" s="218"/>
    </row>
    <row r="2305" spans="6:7">
      <c r="F2305" s="69"/>
      <c r="G2305" s="218"/>
    </row>
    <row r="2306" spans="6:7">
      <c r="F2306" s="69"/>
      <c r="G2306" s="218"/>
    </row>
    <row r="2307" spans="6:7">
      <c r="F2307" s="69"/>
      <c r="G2307" s="218"/>
    </row>
    <row r="2308" spans="6:7">
      <c r="F2308" s="69"/>
      <c r="G2308" s="218"/>
    </row>
    <row r="2309" spans="6:7">
      <c r="F2309" s="69"/>
      <c r="G2309" s="218"/>
    </row>
    <row r="2310" spans="6:7">
      <c r="F2310" s="69"/>
      <c r="G2310" s="218"/>
    </row>
    <row r="2311" spans="6:7">
      <c r="F2311" s="69"/>
      <c r="G2311" s="218"/>
    </row>
    <row r="2312" spans="6:7">
      <c r="F2312" s="69"/>
      <c r="G2312" s="218"/>
    </row>
    <row r="2313" spans="6:7">
      <c r="F2313" s="69"/>
      <c r="G2313" s="218"/>
    </row>
    <row r="2314" spans="6:7">
      <c r="F2314" s="69"/>
      <c r="G2314" s="218"/>
    </row>
    <row r="2315" spans="6:7">
      <c r="F2315" s="69"/>
      <c r="G2315" s="218"/>
    </row>
    <row r="2316" spans="6:7">
      <c r="F2316" s="69"/>
      <c r="G2316" s="218"/>
    </row>
    <row r="2317" spans="6:7">
      <c r="F2317" s="69"/>
      <c r="G2317" s="218"/>
    </row>
    <row r="2318" spans="6:7">
      <c r="F2318" s="69"/>
      <c r="G2318" s="218"/>
    </row>
    <row r="2319" spans="6:7">
      <c r="F2319" s="69"/>
      <c r="G2319" s="218"/>
    </row>
    <row r="2320" spans="6:7">
      <c r="F2320" s="69"/>
      <c r="G2320" s="218"/>
    </row>
    <row r="2321" spans="6:7">
      <c r="F2321" s="69"/>
      <c r="G2321" s="218"/>
    </row>
    <row r="2322" spans="6:7">
      <c r="F2322" s="69"/>
      <c r="G2322" s="218"/>
    </row>
    <row r="2323" spans="6:7">
      <c r="F2323" s="69"/>
      <c r="G2323" s="218"/>
    </row>
    <row r="2324" spans="6:7">
      <c r="F2324" s="69"/>
      <c r="G2324" s="218"/>
    </row>
    <row r="2325" spans="6:7">
      <c r="F2325" s="69"/>
      <c r="G2325" s="218"/>
    </row>
    <row r="2326" spans="6:7">
      <c r="F2326" s="69"/>
      <c r="G2326" s="218"/>
    </row>
    <row r="2327" spans="6:7">
      <c r="F2327" s="69"/>
      <c r="G2327" s="218"/>
    </row>
    <row r="2328" spans="6:7">
      <c r="F2328" s="69"/>
      <c r="G2328" s="218"/>
    </row>
    <row r="2329" spans="6:7">
      <c r="F2329" s="69"/>
      <c r="G2329" s="218"/>
    </row>
    <row r="2330" spans="6:7">
      <c r="F2330" s="69"/>
      <c r="G2330" s="218"/>
    </row>
    <row r="2331" spans="6:7">
      <c r="F2331" s="69"/>
      <c r="G2331" s="218"/>
    </row>
    <row r="2332" spans="6:7">
      <c r="F2332" s="69"/>
      <c r="G2332" s="218"/>
    </row>
    <row r="2333" spans="6:7">
      <c r="F2333" s="69"/>
      <c r="G2333" s="218"/>
    </row>
    <row r="2334" spans="6:7">
      <c r="F2334" s="69"/>
      <c r="G2334" s="218"/>
    </row>
    <row r="2335" spans="6:7">
      <c r="F2335" s="69"/>
      <c r="G2335" s="218"/>
    </row>
    <row r="2336" spans="6:7">
      <c r="F2336" s="69"/>
      <c r="G2336" s="218"/>
    </row>
    <row r="2337" spans="6:7">
      <c r="F2337" s="69"/>
      <c r="G2337" s="218"/>
    </row>
    <row r="2338" spans="6:7">
      <c r="F2338" s="69"/>
      <c r="G2338" s="218"/>
    </row>
    <row r="2339" spans="6:7">
      <c r="F2339" s="69"/>
      <c r="G2339" s="218"/>
    </row>
    <row r="2340" spans="6:7">
      <c r="F2340" s="69"/>
      <c r="G2340" s="218"/>
    </row>
    <row r="2341" spans="6:7">
      <c r="F2341" s="69"/>
      <c r="G2341" s="218"/>
    </row>
    <row r="2342" spans="6:7">
      <c r="F2342" s="69"/>
      <c r="G2342" s="218"/>
    </row>
    <row r="2343" spans="6:7">
      <c r="F2343" s="69"/>
      <c r="G2343" s="218"/>
    </row>
    <row r="2344" spans="6:7">
      <c r="F2344" s="69"/>
      <c r="G2344" s="218"/>
    </row>
    <row r="2345" spans="6:7">
      <c r="F2345" s="69"/>
      <c r="G2345" s="218"/>
    </row>
    <row r="2346" spans="6:7">
      <c r="F2346" s="69"/>
      <c r="G2346" s="218"/>
    </row>
    <row r="2347" spans="6:7">
      <c r="F2347" s="69"/>
      <c r="G2347" s="218"/>
    </row>
    <row r="2348" spans="6:7">
      <c r="F2348" s="69"/>
      <c r="G2348" s="218"/>
    </row>
    <row r="2349" spans="6:7">
      <c r="F2349" s="69"/>
      <c r="G2349" s="218"/>
    </row>
    <row r="2350" spans="6:7">
      <c r="F2350" s="69"/>
      <c r="G2350" s="218"/>
    </row>
    <row r="2351" spans="6:7">
      <c r="F2351" s="69"/>
      <c r="G2351" s="218"/>
    </row>
    <row r="2352" spans="6:7">
      <c r="F2352" s="69"/>
      <c r="G2352" s="218"/>
    </row>
    <row r="2353" spans="6:7">
      <c r="F2353" s="69"/>
      <c r="G2353" s="218"/>
    </row>
    <row r="2354" spans="6:7">
      <c r="F2354" s="69"/>
      <c r="G2354" s="218"/>
    </row>
    <row r="2355" spans="6:7">
      <c r="F2355" s="69"/>
      <c r="G2355" s="218"/>
    </row>
    <row r="2356" spans="6:7">
      <c r="F2356" s="69"/>
      <c r="G2356" s="218"/>
    </row>
    <row r="2357" spans="6:7">
      <c r="F2357" s="69"/>
      <c r="G2357" s="218"/>
    </row>
    <row r="2358" spans="6:7">
      <c r="F2358" s="69"/>
      <c r="G2358" s="218"/>
    </row>
    <row r="2359" spans="6:7">
      <c r="F2359" s="69"/>
      <c r="G2359" s="218"/>
    </row>
    <row r="2360" spans="6:7">
      <c r="F2360" s="69"/>
      <c r="G2360" s="218"/>
    </row>
    <row r="2361" spans="6:7">
      <c r="F2361" s="69"/>
      <c r="G2361" s="218"/>
    </row>
    <row r="2362" spans="6:7">
      <c r="F2362" s="69"/>
      <c r="G2362" s="218"/>
    </row>
    <row r="2363" spans="6:7">
      <c r="F2363" s="69"/>
      <c r="G2363" s="218"/>
    </row>
    <row r="2364" spans="6:7">
      <c r="F2364" s="69"/>
      <c r="G2364" s="218"/>
    </row>
    <row r="2365" spans="6:7">
      <c r="F2365" s="69"/>
      <c r="G2365" s="218"/>
    </row>
    <row r="2366" spans="6:7">
      <c r="F2366" s="69"/>
      <c r="G2366" s="218"/>
    </row>
    <row r="2367" spans="6:7">
      <c r="F2367" s="69"/>
      <c r="G2367" s="218"/>
    </row>
    <row r="2368" spans="6:7">
      <c r="F2368" s="69"/>
      <c r="G2368" s="218"/>
    </row>
    <row r="2369" spans="6:7">
      <c r="F2369" s="69"/>
      <c r="G2369" s="218"/>
    </row>
    <row r="2370" spans="6:7">
      <c r="F2370" s="69"/>
      <c r="G2370" s="218"/>
    </row>
    <row r="2371" spans="6:7">
      <c r="F2371" s="69"/>
      <c r="G2371" s="218"/>
    </row>
    <row r="2372" spans="6:7">
      <c r="F2372" s="69"/>
      <c r="G2372" s="218"/>
    </row>
    <row r="2373" spans="6:7">
      <c r="F2373" s="69"/>
      <c r="G2373" s="218"/>
    </row>
    <row r="2374" spans="6:7">
      <c r="F2374" s="69"/>
      <c r="G2374" s="218"/>
    </row>
    <row r="2375" spans="6:7">
      <c r="F2375" s="69"/>
      <c r="G2375" s="218"/>
    </row>
    <row r="2376" spans="6:7">
      <c r="F2376" s="69"/>
      <c r="G2376" s="218"/>
    </row>
    <row r="2377" spans="6:7">
      <c r="F2377" s="69"/>
      <c r="G2377" s="218"/>
    </row>
    <row r="2378" spans="6:7">
      <c r="F2378" s="69"/>
      <c r="G2378" s="218"/>
    </row>
    <row r="2379" spans="6:7">
      <c r="F2379" s="69"/>
      <c r="G2379" s="218"/>
    </row>
    <row r="2380" spans="6:7">
      <c r="F2380" s="69"/>
      <c r="G2380" s="218"/>
    </row>
    <row r="2381" spans="6:7">
      <c r="F2381" s="69"/>
      <c r="G2381" s="218"/>
    </row>
    <row r="2382" spans="6:7">
      <c r="F2382" s="69"/>
      <c r="G2382" s="218"/>
    </row>
    <row r="2383" spans="6:7">
      <c r="F2383" s="69"/>
      <c r="G2383" s="218"/>
    </row>
    <row r="2384" spans="6:7">
      <c r="F2384" s="69"/>
      <c r="G2384" s="218"/>
    </row>
    <row r="2385" spans="6:7">
      <c r="F2385" s="69"/>
      <c r="G2385" s="218"/>
    </row>
    <row r="2386" spans="6:7">
      <c r="F2386" s="69"/>
      <c r="G2386" s="218"/>
    </row>
    <row r="2387" spans="6:7">
      <c r="F2387" s="69"/>
      <c r="G2387" s="218"/>
    </row>
    <row r="2388" spans="6:7">
      <c r="F2388" s="69"/>
      <c r="G2388" s="218"/>
    </row>
    <row r="2389" spans="6:7">
      <c r="F2389" s="69"/>
      <c r="G2389" s="218"/>
    </row>
    <row r="2390" spans="6:7">
      <c r="F2390" s="69"/>
      <c r="G2390" s="218"/>
    </row>
    <row r="2391" spans="6:7">
      <c r="F2391" s="69"/>
      <c r="G2391" s="218"/>
    </row>
    <row r="2392" spans="6:7">
      <c r="F2392" s="69"/>
      <c r="G2392" s="218"/>
    </row>
    <row r="2393" spans="6:7">
      <c r="F2393" s="69"/>
      <c r="G2393" s="218"/>
    </row>
    <row r="2394" spans="6:7">
      <c r="F2394" s="69"/>
      <c r="G2394" s="218"/>
    </row>
    <row r="2395" spans="6:7">
      <c r="F2395" s="69"/>
      <c r="G2395" s="218"/>
    </row>
    <row r="2396" spans="6:7">
      <c r="F2396" s="69"/>
      <c r="G2396" s="218"/>
    </row>
    <row r="2397" spans="6:7">
      <c r="F2397" s="69"/>
      <c r="G2397" s="218"/>
    </row>
    <row r="2398" spans="6:7">
      <c r="F2398" s="69"/>
      <c r="G2398" s="218"/>
    </row>
    <row r="2399" spans="6:7">
      <c r="F2399" s="69"/>
      <c r="G2399" s="218"/>
    </row>
    <row r="2400" spans="6:7">
      <c r="F2400" s="69"/>
      <c r="G2400" s="218"/>
    </row>
    <row r="2401" spans="6:7">
      <c r="F2401" s="69"/>
      <c r="G2401" s="218"/>
    </row>
    <row r="2402" spans="6:7">
      <c r="F2402" s="69"/>
      <c r="G2402" s="218"/>
    </row>
    <row r="2403" spans="6:7">
      <c r="F2403" s="69"/>
      <c r="G2403" s="218"/>
    </row>
    <row r="2404" spans="6:7">
      <c r="F2404" s="69"/>
      <c r="G2404" s="218"/>
    </row>
    <row r="2405" spans="6:7">
      <c r="F2405" s="69"/>
      <c r="G2405" s="218"/>
    </row>
    <row r="2406" spans="6:7">
      <c r="F2406" s="69"/>
      <c r="G2406" s="218"/>
    </row>
    <row r="2407" spans="6:7">
      <c r="F2407" s="69"/>
      <c r="G2407" s="218"/>
    </row>
    <row r="2408" spans="6:7">
      <c r="F2408" s="69"/>
      <c r="G2408" s="218"/>
    </row>
    <row r="2409" spans="6:7">
      <c r="F2409" s="69"/>
      <c r="G2409" s="218"/>
    </row>
    <row r="2410" spans="6:7">
      <c r="F2410" s="69"/>
      <c r="G2410" s="218"/>
    </row>
    <row r="2411" spans="6:7">
      <c r="F2411" s="69"/>
      <c r="G2411" s="218"/>
    </row>
    <row r="2412" spans="6:7">
      <c r="F2412" s="69"/>
      <c r="G2412" s="218"/>
    </row>
    <row r="2413" spans="6:7">
      <c r="F2413" s="69"/>
      <c r="G2413" s="218"/>
    </row>
    <row r="2414" spans="6:7">
      <c r="F2414" s="69"/>
      <c r="G2414" s="218"/>
    </row>
    <row r="2415" spans="6:7">
      <c r="F2415" s="69"/>
      <c r="G2415" s="218"/>
    </row>
    <row r="2416" spans="6:7">
      <c r="F2416" s="69"/>
      <c r="G2416" s="218"/>
    </row>
    <row r="2417" spans="6:7">
      <c r="F2417" s="69"/>
      <c r="G2417" s="218"/>
    </row>
    <row r="2418" spans="6:7">
      <c r="F2418" s="69"/>
      <c r="G2418" s="218"/>
    </row>
    <row r="2419" spans="6:7">
      <c r="F2419" s="69"/>
      <c r="G2419" s="218"/>
    </row>
    <row r="2420" spans="6:7">
      <c r="F2420" s="69"/>
      <c r="G2420" s="218"/>
    </row>
    <row r="2421" spans="6:7">
      <c r="F2421" s="69"/>
      <c r="G2421" s="218"/>
    </row>
    <row r="2422" spans="6:7">
      <c r="F2422" s="69"/>
      <c r="G2422" s="218"/>
    </row>
    <row r="2423" spans="6:7">
      <c r="F2423" s="69"/>
      <c r="G2423" s="218"/>
    </row>
    <row r="2424" spans="6:7">
      <c r="F2424" s="69"/>
      <c r="G2424" s="218"/>
    </row>
    <row r="2425" spans="6:7">
      <c r="F2425" s="69"/>
      <c r="G2425" s="218"/>
    </row>
    <row r="2426" spans="6:7">
      <c r="F2426" s="69"/>
      <c r="G2426" s="218"/>
    </row>
    <row r="2427" spans="6:7">
      <c r="F2427" s="69"/>
      <c r="G2427" s="218"/>
    </row>
    <row r="2428" spans="6:7">
      <c r="F2428" s="69"/>
      <c r="G2428" s="218"/>
    </row>
    <row r="2429" spans="6:7">
      <c r="F2429" s="69"/>
      <c r="G2429" s="218"/>
    </row>
    <row r="2430" spans="6:7">
      <c r="F2430" s="69"/>
      <c r="G2430" s="218"/>
    </row>
    <row r="2431" spans="6:7">
      <c r="F2431" s="69"/>
      <c r="G2431" s="218"/>
    </row>
    <row r="2432" spans="6:7">
      <c r="F2432" s="69"/>
      <c r="G2432" s="218"/>
    </row>
    <row r="2433" spans="6:7">
      <c r="F2433" s="69"/>
      <c r="G2433" s="218"/>
    </row>
    <row r="2434" spans="6:7">
      <c r="F2434" s="69"/>
      <c r="G2434" s="218"/>
    </row>
    <row r="2435" spans="6:7">
      <c r="F2435" s="69"/>
      <c r="G2435" s="218"/>
    </row>
    <row r="2436" spans="6:7">
      <c r="F2436" s="69"/>
      <c r="G2436" s="218"/>
    </row>
    <row r="2437" spans="6:7">
      <c r="F2437" s="69"/>
      <c r="G2437" s="218"/>
    </row>
    <row r="2438" spans="6:7">
      <c r="F2438" s="69"/>
      <c r="G2438" s="218"/>
    </row>
    <row r="2439" spans="6:7">
      <c r="F2439" s="69"/>
      <c r="G2439" s="218"/>
    </row>
    <row r="2440" spans="6:7">
      <c r="F2440" s="69"/>
      <c r="G2440" s="218"/>
    </row>
    <row r="2441" spans="6:7">
      <c r="F2441" s="69"/>
      <c r="G2441" s="218"/>
    </row>
    <row r="2442" spans="6:7">
      <c r="F2442" s="69"/>
      <c r="G2442" s="218"/>
    </row>
    <row r="2443" spans="6:7">
      <c r="F2443" s="69"/>
      <c r="G2443" s="218"/>
    </row>
    <row r="2444" spans="6:7">
      <c r="F2444" s="69"/>
      <c r="G2444" s="218"/>
    </row>
    <row r="2445" spans="6:7">
      <c r="F2445" s="69"/>
      <c r="G2445" s="218"/>
    </row>
    <row r="2446" spans="6:7">
      <c r="F2446" s="69"/>
      <c r="G2446" s="218"/>
    </row>
    <row r="2447" spans="6:7">
      <c r="F2447" s="69"/>
      <c r="G2447" s="218"/>
    </row>
    <row r="2448" spans="6:7">
      <c r="F2448" s="69"/>
      <c r="G2448" s="218"/>
    </row>
    <row r="2449" spans="6:7">
      <c r="F2449" s="69"/>
      <c r="G2449" s="218"/>
    </row>
    <row r="2450" spans="6:7">
      <c r="F2450" s="69"/>
      <c r="G2450" s="218"/>
    </row>
    <row r="2451" spans="6:7">
      <c r="F2451" s="69"/>
      <c r="G2451" s="218"/>
    </row>
    <row r="2452" spans="6:7">
      <c r="F2452" s="69"/>
      <c r="G2452" s="218"/>
    </row>
    <row r="2453" spans="6:7">
      <c r="F2453" s="69"/>
      <c r="G2453" s="218"/>
    </row>
    <row r="2454" spans="6:7">
      <c r="F2454" s="69"/>
      <c r="G2454" s="218"/>
    </row>
    <row r="2455" spans="6:7">
      <c r="F2455" s="69"/>
      <c r="G2455" s="218"/>
    </row>
    <row r="2456" spans="6:7">
      <c r="F2456" s="69"/>
      <c r="G2456" s="218"/>
    </row>
    <row r="2457" spans="6:7">
      <c r="F2457" s="69"/>
      <c r="G2457" s="218"/>
    </row>
    <row r="2458" spans="6:7">
      <c r="F2458" s="69"/>
      <c r="G2458" s="218"/>
    </row>
    <row r="2459" spans="6:7">
      <c r="F2459" s="69"/>
      <c r="G2459" s="218"/>
    </row>
    <row r="2460" spans="6:7">
      <c r="F2460" s="69"/>
      <c r="G2460" s="218"/>
    </row>
    <row r="2461" spans="6:7">
      <c r="F2461" s="69"/>
      <c r="G2461" s="218"/>
    </row>
    <row r="2462" spans="6:7">
      <c r="F2462" s="69"/>
      <c r="G2462" s="218"/>
    </row>
    <row r="2463" spans="6:7">
      <c r="F2463" s="69"/>
      <c r="G2463" s="218"/>
    </row>
    <row r="2464" spans="6:7">
      <c r="F2464" s="69"/>
      <c r="G2464" s="218"/>
    </row>
    <row r="2465" spans="6:7">
      <c r="F2465" s="69"/>
      <c r="G2465" s="218"/>
    </row>
    <row r="2466" spans="6:7">
      <c r="F2466" s="69"/>
      <c r="G2466" s="218"/>
    </row>
    <row r="2467" spans="6:7">
      <c r="F2467" s="69"/>
      <c r="G2467" s="218"/>
    </row>
    <row r="2468" spans="6:7">
      <c r="F2468" s="69"/>
      <c r="G2468" s="218"/>
    </row>
    <row r="2469" spans="6:7">
      <c r="F2469" s="69"/>
      <c r="G2469" s="218"/>
    </row>
    <row r="2470" spans="6:7">
      <c r="F2470" s="69"/>
      <c r="G2470" s="218"/>
    </row>
    <row r="2471" spans="6:7">
      <c r="F2471" s="69"/>
      <c r="G2471" s="218"/>
    </row>
    <row r="2472" spans="6:7">
      <c r="F2472" s="69"/>
      <c r="G2472" s="218"/>
    </row>
    <row r="2473" spans="6:7">
      <c r="F2473" s="69"/>
      <c r="G2473" s="218"/>
    </row>
    <row r="2474" spans="6:7">
      <c r="F2474" s="69"/>
      <c r="G2474" s="218"/>
    </row>
    <row r="2475" spans="6:7">
      <c r="F2475" s="69"/>
      <c r="G2475" s="218"/>
    </row>
    <row r="2476" spans="6:7">
      <c r="F2476" s="69"/>
      <c r="G2476" s="218"/>
    </row>
    <row r="2477" spans="6:7">
      <c r="F2477" s="69"/>
      <c r="G2477" s="218"/>
    </row>
    <row r="2478" spans="6:7">
      <c r="F2478" s="69"/>
      <c r="G2478" s="218"/>
    </row>
    <row r="2479" spans="6:7">
      <c r="F2479" s="69"/>
      <c r="G2479" s="218"/>
    </row>
    <row r="2480" spans="6:7">
      <c r="F2480" s="69"/>
      <c r="G2480" s="218"/>
    </row>
    <row r="2481" spans="6:7">
      <c r="F2481" s="69"/>
      <c r="G2481" s="218"/>
    </row>
    <row r="2482" spans="6:7">
      <c r="F2482" s="69"/>
      <c r="G2482" s="218"/>
    </row>
    <row r="2483" spans="6:7">
      <c r="F2483" s="69"/>
      <c r="G2483" s="218"/>
    </row>
    <row r="2484" spans="6:7">
      <c r="F2484" s="69"/>
      <c r="G2484" s="218"/>
    </row>
    <row r="2485" spans="6:7">
      <c r="F2485" s="69"/>
      <c r="G2485" s="218"/>
    </row>
    <row r="2486" spans="6:7">
      <c r="F2486" s="69"/>
      <c r="G2486" s="218"/>
    </row>
    <row r="2487" spans="6:7">
      <c r="F2487" s="69"/>
      <c r="G2487" s="218"/>
    </row>
    <row r="2488" spans="6:7">
      <c r="F2488" s="69"/>
      <c r="G2488" s="218"/>
    </row>
    <row r="2489" spans="6:7">
      <c r="F2489" s="69"/>
      <c r="G2489" s="218"/>
    </row>
    <row r="2490" spans="6:7">
      <c r="F2490" s="69"/>
      <c r="G2490" s="218"/>
    </row>
    <row r="2491" spans="6:7">
      <c r="F2491" s="69"/>
      <c r="G2491" s="218"/>
    </row>
    <row r="2492" spans="6:7">
      <c r="F2492" s="69"/>
      <c r="G2492" s="218"/>
    </row>
    <row r="2493" spans="6:7">
      <c r="F2493" s="69"/>
      <c r="G2493" s="218"/>
    </row>
    <row r="2494" spans="6:7">
      <c r="F2494" s="69"/>
      <c r="G2494" s="218"/>
    </row>
    <row r="2495" spans="6:7">
      <c r="F2495" s="69"/>
      <c r="G2495" s="218"/>
    </row>
    <row r="2496" spans="6:7">
      <c r="F2496" s="69"/>
      <c r="G2496" s="218"/>
    </row>
    <row r="2497" spans="6:7">
      <c r="F2497" s="69"/>
      <c r="G2497" s="218"/>
    </row>
    <row r="2498" spans="6:7">
      <c r="F2498" s="69"/>
      <c r="G2498" s="218"/>
    </row>
    <row r="2499" spans="6:7">
      <c r="F2499" s="69"/>
      <c r="G2499" s="218"/>
    </row>
    <row r="2500" spans="6:7">
      <c r="F2500" s="69"/>
      <c r="G2500" s="218"/>
    </row>
    <row r="2501" spans="6:7">
      <c r="F2501" s="69"/>
      <c r="G2501" s="218"/>
    </row>
    <row r="2502" spans="6:7">
      <c r="F2502" s="69"/>
      <c r="G2502" s="218"/>
    </row>
    <row r="2503" spans="6:7">
      <c r="F2503" s="69"/>
      <c r="G2503" s="218"/>
    </row>
    <row r="2504" spans="6:7">
      <c r="F2504" s="69"/>
      <c r="G2504" s="218"/>
    </row>
    <row r="2505" spans="6:7">
      <c r="F2505" s="69"/>
      <c r="G2505" s="218"/>
    </row>
    <row r="2506" spans="6:7">
      <c r="F2506" s="69"/>
      <c r="G2506" s="218"/>
    </row>
    <row r="2507" spans="6:7">
      <c r="F2507" s="69"/>
      <c r="G2507" s="218"/>
    </row>
    <row r="2508" spans="6:7">
      <c r="F2508" s="69"/>
      <c r="G2508" s="218"/>
    </row>
    <row r="2509" spans="6:7">
      <c r="F2509" s="69"/>
      <c r="G2509" s="218"/>
    </row>
    <row r="2510" spans="6:7">
      <c r="F2510" s="69"/>
      <c r="G2510" s="218"/>
    </row>
    <row r="2511" spans="6:7">
      <c r="F2511" s="69"/>
      <c r="G2511" s="218"/>
    </row>
    <row r="2512" spans="6:7">
      <c r="F2512" s="69"/>
      <c r="G2512" s="218"/>
    </row>
    <row r="2513" spans="6:7">
      <c r="F2513" s="69"/>
      <c r="G2513" s="218"/>
    </row>
    <row r="2514" spans="6:7">
      <c r="F2514" s="69"/>
      <c r="G2514" s="218"/>
    </row>
    <row r="2515" spans="6:7">
      <c r="F2515" s="69"/>
      <c r="G2515" s="218"/>
    </row>
    <row r="2516" spans="6:7">
      <c r="F2516" s="69"/>
      <c r="G2516" s="218"/>
    </row>
    <row r="2517" spans="6:7">
      <c r="F2517" s="69"/>
      <c r="G2517" s="218"/>
    </row>
    <row r="2518" spans="6:7">
      <c r="F2518" s="69"/>
      <c r="G2518" s="218"/>
    </row>
    <row r="2519" spans="6:7">
      <c r="F2519" s="69"/>
      <c r="G2519" s="218"/>
    </row>
    <row r="2520" spans="6:7">
      <c r="F2520" s="69"/>
      <c r="G2520" s="218"/>
    </row>
    <row r="2521" spans="6:7">
      <c r="F2521" s="69"/>
      <c r="G2521" s="218"/>
    </row>
    <row r="2522" spans="6:7">
      <c r="F2522" s="69"/>
      <c r="G2522" s="218"/>
    </row>
    <row r="2523" spans="6:7">
      <c r="F2523" s="69"/>
      <c r="G2523" s="218"/>
    </row>
    <row r="2524" spans="6:7">
      <c r="F2524" s="69"/>
      <c r="G2524" s="218"/>
    </row>
    <row r="2525" spans="6:7">
      <c r="F2525" s="69"/>
      <c r="G2525" s="218"/>
    </row>
    <row r="2526" spans="6:7">
      <c r="F2526" s="69"/>
      <c r="G2526" s="218"/>
    </row>
    <row r="2527" spans="6:7">
      <c r="F2527" s="69"/>
      <c r="G2527" s="218"/>
    </row>
    <row r="2528" spans="6:7">
      <c r="F2528" s="69"/>
      <c r="G2528" s="218"/>
    </row>
    <row r="2529" spans="6:7">
      <c r="F2529" s="69"/>
      <c r="G2529" s="218"/>
    </row>
    <row r="2530" spans="6:7">
      <c r="F2530" s="69"/>
      <c r="G2530" s="218"/>
    </row>
    <row r="2531" spans="6:7">
      <c r="F2531" s="69"/>
      <c r="G2531" s="218"/>
    </row>
    <row r="2532" spans="6:7">
      <c r="F2532" s="69"/>
      <c r="G2532" s="218"/>
    </row>
    <row r="2533" spans="6:7">
      <c r="F2533" s="69"/>
      <c r="G2533" s="218"/>
    </row>
    <row r="2534" spans="6:7">
      <c r="F2534" s="69"/>
      <c r="G2534" s="218"/>
    </row>
    <row r="2535" spans="6:7">
      <c r="F2535" s="69"/>
      <c r="G2535" s="218"/>
    </row>
    <row r="2536" spans="6:7">
      <c r="F2536" s="69"/>
      <c r="G2536" s="218"/>
    </row>
    <row r="2537" spans="6:7">
      <c r="F2537" s="69"/>
      <c r="G2537" s="218"/>
    </row>
    <row r="2538" spans="6:7">
      <c r="F2538" s="69"/>
      <c r="G2538" s="218"/>
    </row>
    <row r="2539" spans="6:7">
      <c r="F2539" s="69"/>
      <c r="G2539" s="218"/>
    </row>
    <row r="2540" spans="6:7">
      <c r="F2540" s="69"/>
      <c r="G2540" s="218"/>
    </row>
    <row r="2541" spans="6:7">
      <c r="F2541" s="69"/>
      <c r="G2541" s="218"/>
    </row>
    <row r="2542" spans="6:7">
      <c r="F2542" s="69"/>
      <c r="G2542" s="218"/>
    </row>
    <row r="2543" spans="6:7">
      <c r="F2543" s="69"/>
      <c r="G2543" s="218"/>
    </row>
    <row r="2544" spans="6:7">
      <c r="F2544" s="69"/>
      <c r="G2544" s="218"/>
    </row>
    <row r="2545" spans="6:7">
      <c r="F2545" s="69"/>
      <c r="G2545" s="218"/>
    </row>
    <row r="2546" spans="6:7">
      <c r="F2546" s="69"/>
      <c r="G2546" s="218"/>
    </row>
    <row r="2547" spans="6:7">
      <c r="F2547" s="69"/>
      <c r="G2547" s="218"/>
    </row>
    <row r="2548" spans="6:7">
      <c r="F2548" s="69"/>
      <c r="G2548" s="218"/>
    </row>
    <row r="2549" spans="6:7">
      <c r="F2549" s="69"/>
      <c r="G2549" s="218"/>
    </row>
    <row r="2550" spans="6:7">
      <c r="F2550" s="69"/>
      <c r="G2550" s="218"/>
    </row>
    <row r="2551" spans="6:7">
      <c r="F2551" s="69"/>
      <c r="G2551" s="218"/>
    </row>
    <row r="2552" spans="6:7">
      <c r="F2552" s="69"/>
      <c r="G2552" s="218"/>
    </row>
    <row r="2553" spans="6:7">
      <c r="F2553" s="69"/>
      <c r="G2553" s="218"/>
    </row>
    <row r="2554" spans="6:7">
      <c r="F2554" s="69"/>
      <c r="G2554" s="218"/>
    </row>
    <row r="2555" spans="6:7">
      <c r="F2555" s="69"/>
      <c r="G2555" s="218"/>
    </row>
    <row r="2556" spans="6:7">
      <c r="F2556" s="69"/>
      <c r="G2556" s="218"/>
    </row>
    <row r="2557" spans="6:7">
      <c r="F2557" s="69"/>
      <c r="G2557" s="218"/>
    </row>
    <row r="2558" spans="6:7">
      <c r="F2558" s="69"/>
      <c r="G2558" s="218"/>
    </row>
    <row r="2559" spans="6:7">
      <c r="F2559" s="69"/>
      <c r="G2559" s="218"/>
    </row>
    <row r="2560" spans="6:7">
      <c r="F2560" s="69"/>
      <c r="G2560" s="218"/>
    </row>
    <row r="2561" spans="6:7">
      <c r="F2561" s="69"/>
      <c r="G2561" s="218"/>
    </row>
    <row r="2562" spans="6:7">
      <c r="F2562" s="69"/>
      <c r="G2562" s="218"/>
    </row>
    <row r="2563" spans="6:7">
      <c r="F2563" s="69"/>
      <c r="G2563" s="218"/>
    </row>
    <row r="2564" spans="6:7">
      <c r="F2564" s="69"/>
      <c r="G2564" s="218"/>
    </row>
    <row r="2565" spans="6:7">
      <c r="F2565" s="69"/>
      <c r="G2565" s="218"/>
    </row>
    <row r="2566" spans="6:7">
      <c r="F2566" s="69"/>
      <c r="G2566" s="218"/>
    </row>
    <row r="2567" spans="6:7">
      <c r="F2567" s="69"/>
      <c r="G2567" s="218"/>
    </row>
    <row r="2568" spans="6:7">
      <c r="F2568" s="69"/>
      <c r="G2568" s="218"/>
    </row>
    <row r="2569" spans="6:7">
      <c r="F2569" s="69"/>
      <c r="G2569" s="218"/>
    </row>
    <row r="2570" spans="6:7">
      <c r="F2570" s="69"/>
      <c r="G2570" s="218"/>
    </row>
    <row r="2571" spans="6:7">
      <c r="F2571" s="69"/>
      <c r="G2571" s="218"/>
    </row>
    <row r="2572" spans="6:7">
      <c r="F2572" s="69"/>
      <c r="G2572" s="218"/>
    </row>
    <row r="2573" spans="6:7">
      <c r="F2573" s="69"/>
      <c r="G2573" s="218"/>
    </row>
    <row r="2574" spans="6:7">
      <c r="F2574" s="69"/>
      <c r="G2574" s="218"/>
    </row>
    <row r="2575" spans="6:7">
      <c r="F2575" s="69"/>
      <c r="G2575" s="218"/>
    </row>
    <row r="2576" spans="6:7">
      <c r="F2576" s="69"/>
      <c r="G2576" s="218"/>
    </row>
    <row r="2577" spans="6:7">
      <c r="F2577" s="69"/>
      <c r="G2577" s="218"/>
    </row>
    <row r="2578" spans="6:7">
      <c r="F2578" s="69"/>
      <c r="G2578" s="218"/>
    </row>
    <row r="2579" spans="6:7">
      <c r="F2579" s="69"/>
      <c r="G2579" s="218"/>
    </row>
    <row r="2580" spans="6:7">
      <c r="F2580" s="69"/>
      <c r="G2580" s="218"/>
    </row>
    <row r="2581" spans="6:7">
      <c r="F2581" s="69"/>
      <c r="G2581" s="218"/>
    </row>
    <row r="2582" spans="6:7">
      <c r="F2582" s="69"/>
      <c r="G2582" s="218"/>
    </row>
    <row r="2583" spans="6:7">
      <c r="F2583" s="69"/>
      <c r="G2583" s="218"/>
    </row>
    <row r="2584" spans="6:7">
      <c r="F2584" s="69"/>
      <c r="G2584" s="218"/>
    </row>
    <row r="2585" spans="6:7">
      <c r="F2585" s="69"/>
      <c r="G2585" s="218"/>
    </row>
    <row r="2586" spans="6:7">
      <c r="F2586" s="69"/>
      <c r="G2586" s="218"/>
    </row>
    <row r="2587" spans="6:7">
      <c r="F2587" s="69"/>
      <c r="G2587" s="218"/>
    </row>
    <row r="2588" spans="6:7">
      <c r="F2588" s="69"/>
      <c r="G2588" s="218"/>
    </row>
    <row r="2589" spans="6:7">
      <c r="F2589" s="69"/>
      <c r="G2589" s="218"/>
    </row>
    <row r="2590" spans="6:7">
      <c r="F2590" s="69"/>
      <c r="G2590" s="218"/>
    </row>
    <row r="2591" spans="6:7">
      <c r="F2591" s="69"/>
      <c r="G2591" s="218"/>
    </row>
    <row r="2592" spans="6:7">
      <c r="F2592" s="69"/>
      <c r="G2592" s="218"/>
    </row>
    <row r="2593" spans="6:7">
      <c r="F2593" s="69"/>
      <c r="G2593" s="218"/>
    </row>
    <row r="2594" spans="6:7">
      <c r="F2594" s="69"/>
      <c r="G2594" s="218"/>
    </row>
    <row r="2595" spans="6:7">
      <c r="F2595" s="69"/>
      <c r="G2595" s="218"/>
    </row>
    <row r="2596" spans="6:7">
      <c r="F2596" s="69"/>
      <c r="G2596" s="218"/>
    </row>
    <row r="2597" spans="6:7">
      <c r="F2597" s="69"/>
      <c r="G2597" s="218"/>
    </row>
    <row r="2598" spans="6:7">
      <c r="F2598" s="69"/>
      <c r="G2598" s="218"/>
    </row>
    <row r="2599" spans="6:7">
      <c r="F2599" s="69"/>
      <c r="G2599" s="218"/>
    </row>
    <row r="2600" spans="6:7">
      <c r="F2600" s="69"/>
      <c r="G2600" s="218"/>
    </row>
    <row r="2601" spans="6:7">
      <c r="F2601" s="69"/>
      <c r="G2601" s="218"/>
    </row>
    <row r="2602" spans="6:7">
      <c r="F2602" s="69"/>
      <c r="G2602" s="218"/>
    </row>
    <row r="2603" spans="6:7">
      <c r="F2603" s="69"/>
      <c r="G2603" s="218"/>
    </row>
    <row r="2604" spans="6:7">
      <c r="F2604" s="69"/>
      <c r="G2604" s="218"/>
    </row>
    <row r="2605" spans="6:7">
      <c r="F2605" s="69"/>
      <c r="G2605" s="218"/>
    </row>
    <row r="2606" spans="6:7">
      <c r="F2606" s="69"/>
      <c r="G2606" s="218"/>
    </row>
    <row r="2607" spans="6:7">
      <c r="F2607" s="69"/>
      <c r="G2607" s="218"/>
    </row>
    <row r="2608" spans="6:7">
      <c r="F2608" s="69"/>
      <c r="G2608" s="218"/>
    </row>
    <row r="2609" spans="6:7">
      <c r="F2609" s="69"/>
      <c r="G2609" s="218"/>
    </row>
    <row r="2610" spans="6:7">
      <c r="F2610" s="69"/>
      <c r="G2610" s="218"/>
    </row>
    <row r="2611" spans="6:7">
      <c r="F2611" s="69"/>
      <c r="G2611" s="218"/>
    </row>
    <row r="2612" spans="6:7">
      <c r="F2612" s="69"/>
      <c r="G2612" s="218"/>
    </row>
    <row r="2613" spans="6:7">
      <c r="F2613" s="69"/>
      <c r="G2613" s="218"/>
    </row>
    <row r="2614" spans="6:7">
      <c r="F2614" s="69"/>
      <c r="G2614" s="218"/>
    </row>
    <row r="2615" spans="6:7">
      <c r="F2615" s="69"/>
      <c r="G2615" s="218"/>
    </row>
    <row r="2616" spans="6:7">
      <c r="F2616" s="69"/>
      <c r="G2616" s="218"/>
    </row>
    <row r="2617" spans="6:7">
      <c r="F2617" s="69"/>
      <c r="G2617" s="218"/>
    </row>
    <row r="2618" spans="6:7">
      <c r="F2618" s="69"/>
      <c r="G2618" s="218"/>
    </row>
    <row r="2619" spans="6:7">
      <c r="F2619" s="69"/>
      <c r="G2619" s="218"/>
    </row>
    <row r="2620" spans="6:7">
      <c r="F2620" s="69"/>
      <c r="G2620" s="218"/>
    </row>
    <row r="2621" spans="6:7">
      <c r="F2621" s="69"/>
      <c r="G2621" s="218"/>
    </row>
    <row r="2622" spans="6:7">
      <c r="F2622" s="69"/>
      <c r="G2622" s="218"/>
    </row>
    <row r="2623" spans="6:7">
      <c r="F2623" s="69"/>
      <c r="G2623" s="218"/>
    </row>
    <row r="2624" spans="6:7">
      <c r="F2624" s="69"/>
      <c r="G2624" s="218"/>
    </row>
    <row r="2625" spans="6:7">
      <c r="F2625" s="69"/>
      <c r="G2625" s="218"/>
    </row>
    <row r="2626" spans="6:7">
      <c r="F2626" s="69"/>
      <c r="G2626" s="218"/>
    </row>
    <row r="2627" spans="6:7">
      <c r="F2627" s="69"/>
      <c r="G2627" s="218"/>
    </row>
    <row r="2628" spans="6:7">
      <c r="F2628" s="69"/>
      <c r="G2628" s="218"/>
    </row>
    <row r="2629" spans="6:7">
      <c r="F2629" s="69"/>
      <c r="G2629" s="218"/>
    </row>
    <row r="2630" spans="6:7">
      <c r="F2630" s="69"/>
      <c r="G2630" s="218"/>
    </row>
    <row r="2631" spans="6:7">
      <c r="F2631" s="69"/>
      <c r="G2631" s="218"/>
    </row>
    <row r="2632" spans="6:7">
      <c r="F2632" s="69"/>
      <c r="G2632" s="218"/>
    </row>
    <row r="2633" spans="6:7">
      <c r="F2633" s="69"/>
      <c r="G2633" s="218"/>
    </row>
    <row r="2634" spans="6:7">
      <c r="F2634" s="69"/>
      <c r="G2634" s="218"/>
    </row>
    <row r="2635" spans="6:7">
      <c r="F2635" s="69"/>
      <c r="G2635" s="218"/>
    </row>
    <row r="2636" spans="6:7">
      <c r="F2636" s="69"/>
      <c r="G2636" s="218"/>
    </row>
    <row r="2637" spans="6:7">
      <c r="F2637" s="69"/>
      <c r="G2637" s="218"/>
    </row>
    <row r="2638" spans="6:7">
      <c r="F2638" s="69"/>
      <c r="G2638" s="218"/>
    </row>
    <row r="2639" spans="6:7">
      <c r="F2639" s="69"/>
      <c r="G2639" s="218"/>
    </row>
    <row r="2640" spans="6:7">
      <c r="F2640" s="69"/>
      <c r="G2640" s="218"/>
    </row>
    <row r="2641" spans="6:7">
      <c r="F2641" s="69"/>
      <c r="G2641" s="218"/>
    </row>
    <row r="2642" spans="6:7">
      <c r="F2642" s="69"/>
      <c r="G2642" s="218"/>
    </row>
    <row r="2643" spans="6:7">
      <c r="F2643" s="69"/>
      <c r="G2643" s="218"/>
    </row>
    <row r="2644" spans="6:7">
      <c r="F2644" s="69"/>
      <c r="G2644" s="218"/>
    </row>
    <row r="2645" spans="6:7">
      <c r="F2645" s="69"/>
      <c r="G2645" s="218"/>
    </row>
    <row r="2646" spans="6:7">
      <c r="F2646" s="69"/>
      <c r="G2646" s="218"/>
    </row>
    <row r="2647" spans="6:7">
      <c r="F2647" s="69"/>
      <c r="G2647" s="218"/>
    </row>
    <row r="2648" spans="6:7">
      <c r="F2648" s="69"/>
      <c r="G2648" s="218"/>
    </row>
    <row r="2649" spans="6:7">
      <c r="F2649" s="69"/>
      <c r="G2649" s="218"/>
    </row>
  </sheetData>
  <mergeCells count="1">
    <mergeCell ref="B1:G1"/>
  </mergeCells>
  <pageMargins left="0.74803149606299202" right="0.511811023622047" top="0.98425196850393704" bottom="0.98425196850393704" header="0.511811023622047" footer="0.511811023622047"/>
  <pageSetup paperSize="9" scale="79" fitToHeight="5" orientation="portrait" r:id="rId1"/>
  <headerFooter alignWithMargins="0">
    <oddFooter>&amp;LBill No. &amp;A&amp;R&amp;A/&amp;P</oddFooter>
  </headerFooter>
  <rowBreaks count="8" manualBreakCount="8">
    <brk id="54" max="6" man="1"/>
    <brk id="96" max="6" man="1"/>
    <brk id="144" max="6" man="1"/>
    <brk id="188" max="6" man="1"/>
    <brk id="237" max="6" man="1"/>
    <brk id="277" max="6" man="1"/>
    <brk id="319" max="6" man="1"/>
    <brk id="354"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BDB7E2DBC6BC4FB2793680CF29C662" ma:contentTypeVersion="18" ma:contentTypeDescription="Create a new document." ma:contentTypeScope="" ma:versionID="466bab7cdaeeeb9cbee0951c0e85a42e">
  <xsd:schema xmlns:xsd="http://www.w3.org/2001/XMLSchema" xmlns:xs="http://www.w3.org/2001/XMLSchema" xmlns:p="http://schemas.microsoft.com/office/2006/metadata/properties" xmlns:ns1="http://schemas.microsoft.com/sharepoint/v3" xmlns:ns2="be21d941-57b1-47f1-a6b5-11d71513eb6e" xmlns:ns3="77e3eb94-57ff-4f8f-8b92-a9351282f51d" targetNamespace="http://schemas.microsoft.com/office/2006/metadata/properties" ma:root="true" ma:fieldsID="cc2c968fa27212fde0019444a6857b34" ns1:_="" ns2:_="" ns3:_="">
    <xsd:import namespace="http://schemas.microsoft.com/sharepoint/v3"/>
    <xsd:import namespace="be21d941-57b1-47f1-a6b5-11d71513eb6e"/>
    <xsd:import namespace="77e3eb94-57ff-4f8f-8b92-a9351282f5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Flow_SignoffStatu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21d941-57b1-47f1-a6b5-11d71513e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811a8fe-ead4-49af-8745-cf4d8430b81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7e3eb94-57ff-4f8f-8b92-a9351282f51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c11df54-acec-4fa2-98b2-82c54dda76c2}" ma:internalName="TaxCatchAll" ma:showField="CatchAllData" ma:web="77e3eb94-57ff-4f8f-8b92-a9351282f51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21d941-57b1-47f1-a6b5-11d71513eb6e">
      <Terms xmlns="http://schemas.microsoft.com/office/infopath/2007/PartnerControls"/>
    </lcf76f155ced4ddcb4097134ff3c332f>
    <TaxCatchAll xmlns="77e3eb94-57ff-4f8f-8b92-a9351282f51d" xsi:nil="true"/>
    <_Flow_SignoffStatus xmlns="be21d941-57b1-47f1-a6b5-11d71513eb6e"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A9AE2C-3035-4611-A02E-C7B81613AA84}"/>
</file>

<file path=customXml/itemProps2.xml><?xml version="1.0" encoding="utf-8"?>
<ds:datastoreItem xmlns:ds="http://schemas.openxmlformats.org/officeDocument/2006/customXml" ds:itemID="{3B55CD3C-CAED-48D9-92FD-EE368203A053}"/>
</file>

<file path=customXml/itemProps3.xml><?xml version="1.0" encoding="utf-8"?>
<ds:datastoreItem xmlns:ds="http://schemas.openxmlformats.org/officeDocument/2006/customXml" ds:itemID="{EAACCDB6-F2E5-4AA1-BD6F-CC82FD7D3C50}"/>
</file>

<file path=docProps/app.xml><?xml version="1.0" encoding="utf-8"?>
<Properties xmlns="http://schemas.openxmlformats.org/officeDocument/2006/extended-properties" xmlns:vt="http://schemas.openxmlformats.org/officeDocument/2006/docPropsVTypes">
  <Application>Microsoft Excel Online</Application>
  <Manager/>
  <Company>Interface Consulting Ltd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BOQ</dc:title>
  <dc:subject>Kakooge Water Supply</dc:subject>
  <dc:creator>Victor Male</dc:creator>
  <cp:keywords/>
  <dc:description/>
  <cp:lastModifiedBy>Stephen Katende</cp:lastModifiedBy>
  <cp:revision/>
  <dcterms:created xsi:type="dcterms:W3CDTF">1998-12-18T07:13:00Z</dcterms:created>
  <dcterms:modified xsi:type="dcterms:W3CDTF">2025-07-31T08:44:11Z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ip_UnifiedCompliancePolicyUIAction">
    <vt:lpwstr/>
  </property>
  <property fmtid="{D5CDD505-2E9C-101B-9397-08002B2CF9AE}" pid="3" name="TaxCatchAll">
    <vt:lpwstr/>
  </property>
  <property fmtid="{D5CDD505-2E9C-101B-9397-08002B2CF9AE}" pid="4" name="_ip_UnifiedCompliancePolicyProperties">
    <vt:lpwstr/>
  </property>
  <property fmtid="{D5CDD505-2E9C-101B-9397-08002B2CF9AE}" pid="5" name="lcf76f155ced4ddcb4097134ff3c332f">
    <vt:lpwstr/>
  </property>
  <property fmtid="{D5CDD505-2E9C-101B-9397-08002B2CF9AE}" pid="6" name="MediaServiceImageTags">
    <vt:lpwstr/>
  </property>
  <property fmtid="{D5CDD505-2E9C-101B-9397-08002B2CF9AE}" pid="7" name="ContentTypeId">
    <vt:lpwstr>0x010100E4BDB7E2DBC6BC4FB2793680CF29C662</vt:lpwstr>
  </property>
  <property fmtid="{D5CDD505-2E9C-101B-9397-08002B2CF9AE}" pid="8" name="ICV">
    <vt:lpwstr>7BF04E94DC364F6581F914C5424D306D_13</vt:lpwstr>
  </property>
  <property fmtid="{D5CDD505-2E9C-101B-9397-08002B2CF9AE}" pid="9" name="KSOProductBuildVer">
    <vt:lpwstr>1033-12.2.0.21931</vt:lpwstr>
  </property>
</Properties>
</file>