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alie1-my.sharepoint.com/personal/skim_uk_goal_ie/Documents/Desktop/"/>
    </mc:Choice>
  </mc:AlternateContent>
  <xr:revisionPtr revIDLastSave="34" documentId="8_{FDAF36BE-4E46-45CC-AC12-FA9A2F4E382F}" xr6:coauthVersionLast="47" xr6:coauthVersionMax="47" xr10:uidLastSave="{ADD8FF2B-AD4D-4031-91DD-420FDFF3A2E9}"/>
  <bookViews>
    <workbookView xWindow="-110" yWindow="-110" windowWidth="19420" windowHeight="10420" xr2:uid="{00000000-000D-0000-FFFF-FFFF00000000}"/>
  </bookViews>
  <sheets>
    <sheet name="Values to insure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2" l="1"/>
  <c r="E47" i="2"/>
  <c r="E45" i="2"/>
  <c r="E43" i="2"/>
  <c r="E41" i="2"/>
  <c r="E40" i="2"/>
  <c r="E39" i="2"/>
  <c r="E38" i="2"/>
  <c r="E37" i="2"/>
  <c r="E36" i="2"/>
  <c r="E35" i="2"/>
  <c r="E34" i="2"/>
  <c r="E30" i="2"/>
  <c r="E33" i="2" s="1"/>
  <c r="D28" i="2"/>
  <c r="D27" i="2"/>
  <c r="D26" i="2"/>
  <c r="D25" i="2"/>
  <c r="D24" i="2"/>
  <c r="D23" i="2"/>
  <c r="D22" i="2"/>
  <c r="E20" i="2"/>
  <c r="E19" i="2"/>
  <c r="E18" i="2"/>
  <c r="E17" i="2"/>
  <c r="E16" i="2"/>
  <c r="E15" i="2"/>
  <c r="E14" i="2"/>
  <c r="E12" i="2"/>
  <c r="E10" i="2"/>
  <c r="D51" i="2" l="1"/>
  <c r="E51" i="2" s="1"/>
</calcChain>
</file>

<file path=xl/sharedStrings.xml><?xml version="1.0" encoding="utf-8"?>
<sst xmlns="http://schemas.openxmlformats.org/spreadsheetml/2006/main" count="56" uniqueCount="37">
  <si>
    <t>Uganda</t>
  </si>
  <si>
    <t>FWA Provision of insurance cover for three years</t>
  </si>
  <si>
    <t>Locations:</t>
  </si>
  <si>
    <t>S/N</t>
  </si>
  <si>
    <t>Policy Type</t>
  </si>
  <si>
    <t>Location</t>
  </si>
  <si>
    <t>Premium Rate (%) or Method of calculation (Explain method of calculation where necessary)</t>
  </si>
  <si>
    <t xml:space="preserve">Premium Amount (€) for one year </t>
  </si>
  <si>
    <t>Vehicle insurance</t>
  </si>
  <si>
    <t>All</t>
  </si>
  <si>
    <t>Motorcycle Insurance</t>
  </si>
  <si>
    <t>Stock</t>
  </si>
  <si>
    <t>Kampala</t>
  </si>
  <si>
    <t>Lira</t>
  </si>
  <si>
    <t>Kalongo</t>
  </si>
  <si>
    <t>Bugiri</t>
  </si>
  <si>
    <t>Moroto</t>
  </si>
  <si>
    <t>Kasese</t>
  </si>
  <si>
    <t>Hoima</t>
  </si>
  <si>
    <t>Assets</t>
  </si>
  <si>
    <t>Cash in transit</t>
  </si>
  <si>
    <t>Public Liability</t>
  </si>
  <si>
    <t>Group Personal Accident</t>
  </si>
  <si>
    <t>Goods-in-Transit</t>
  </si>
  <si>
    <t>Total Estimated Value to be insured</t>
  </si>
  <si>
    <t>Total Premium to be paid</t>
  </si>
  <si>
    <t>Kalongo building</t>
  </si>
  <si>
    <t>Kasese, Bugiri, Kalongo, Kampala, Moroto, Lira, Hoima</t>
  </si>
  <si>
    <t>Equivalent to UGX</t>
  </si>
  <si>
    <t>Total value of assets</t>
  </si>
  <si>
    <t xml:space="preserve">Premium Amount (UGX) for one year </t>
  </si>
  <si>
    <r>
      <t>Estimated value to be insured in 1yr (</t>
    </r>
    <r>
      <rPr>
        <b/>
        <sz val="11"/>
        <color theme="1"/>
        <rFont val="Calibri"/>
        <family val="2"/>
      </rPr>
      <t>€)</t>
    </r>
  </si>
  <si>
    <t>N.B:</t>
  </si>
  <si>
    <t>These are estimated values. Actual values will be provided at the beginning of each year.</t>
  </si>
  <si>
    <t>An estimate of UGX 50M was put into consideration for assets that might be bought within a period of 3years under the summary tab - Appendix 2</t>
  </si>
  <si>
    <t>1 Euro = 4,153 UGX</t>
  </si>
  <si>
    <t>Appendix 3: FINANCIAL 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</si>
</sst>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164" fontId="0" fillId="0" borderId="1" xfId="1" applyNumberFormat="1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164" fontId="0" fillId="0" borderId="1" xfId="0" applyNumberFormat="1" applyBorder="1"/>
    <xf numFmtId="0" fontId="0" fillId="0" borderId="3" xfId="0" applyBorder="1"/>
    <xf numFmtId="164" fontId="0" fillId="0" borderId="3" xfId="1" applyNumberFormat="1" applyFont="1" applyBorder="1"/>
    <xf numFmtId="3" fontId="0" fillId="0" borderId="1" xfId="0" applyNumberFormat="1" applyBorder="1"/>
    <xf numFmtId="0" fontId="2" fillId="0" borderId="1" xfId="0" applyFont="1" applyBorder="1" applyAlignment="1">
      <alignment horizontal="right"/>
    </xf>
    <xf numFmtId="9" fontId="0" fillId="0" borderId="1" xfId="2" applyFont="1" applyBorder="1"/>
    <xf numFmtId="0" fontId="0" fillId="0" borderId="1" xfId="0" applyFill="1" applyBorder="1"/>
    <xf numFmtId="3" fontId="0" fillId="0" borderId="1" xfId="0" applyNumberFormat="1" applyFill="1" applyBorder="1"/>
    <xf numFmtId="0" fontId="0" fillId="0" borderId="0" xfId="0" applyFill="1"/>
    <xf numFmtId="164" fontId="0" fillId="0" borderId="1" xfId="1" applyNumberFormat="1" applyFont="1" applyFill="1" applyBorder="1"/>
    <xf numFmtId="164" fontId="0" fillId="0" borderId="3" xfId="1" applyNumberFormat="1" applyFont="1" applyFill="1" applyBorder="1"/>
    <xf numFmtId="164" fontId="0" fillId="0" borderId="2" xfId="1" applyNumberFormat="1" applyFont="1" applyFill="1" applyBorder="1"/>
    <xf numFmtId="164" fontId="0" fillId="0" borderId="4" xfId="1" applyNumberFormat="1" applyFont="1" applyFill="1" applyBorder="1"/>
    <xf numFmtId="164" fontId="2" fillId="3" borderId="1" xfId="1" applyNumberFormat="1" applyFont="1" applyFill="1" applyBorder="1"/>
    <xf numFmtId="164" fontId="0" fillId="4" borderId="1" xfId="1" applyNumberFormat="1" applyFont="1" applyFill="1" applyBorder="1"/>
    <xf numFmtId="0" fontId="2" fillId="3" borderId="0" xfId="0" applyFont="1" applyFill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4</xdr:col>
      <xdr:colOff>247650</xdr:colOff>
      <xdr:row>3</xdr:row>
      <xdr:rowOff>0</xdr:rowOff>
    </xdr:to>
    <xdr:pic>
      <xdr:nvPicPr>
        <xdr:cNvPr id="2" name="Picture 1" descr="GOAL Logo green">
          <a:extLst>
            <a:ext uri="{FF2B5EF4-FFF2-40B4-BE49-F238E27FC236}">
              <a16:creationId xmlns:a16="http://schemas.microsoft.com/office/drawing/2014/main" id="{8F3E3515-EB12-414E-BB1B-9BECFC89DA0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50" t="25949" r="6078" b="55759"/>
        <a:stretch>
          <a:fillRect/>
        </a:stretch>
      </xdr:blipFill>
      <xdr:spPr bwMode="auto">
        <a:xfrm>
          <a:off x="4210050" y="0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1447800</xdr:colOff>
      <xdr:row>0</xdr:row>
      <xdr:rowOff>0</xdr:rowOff>
    </xdr:from>
    <xdr:to>
      <xdr:col>4</xdr:col>
      <xdr:colOff>247650</xdr:colOff>
      <xdr:row>3</xdr:row>
      <xdr:rowOff>0</xdr:rowOff>
    </xdr:to>
    <xdr:pic>
      <xdr:nvPicPr>
        <xdr:cNvPr id="5" name="Picture 4" descr="GOAL Logo green">
          <a:extLst>
            <a:ext uri="{FF2B5EF4-FFF2-40B4-BE49-F238E27FC236}">
              <a16:creationId xmlns:a16="http://schemas.microsoft.com/office/drawing/2014/main" id="{0B8D44AD-7BEE-402E-89A0-A0B5F4D68C4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50" t="25949" r="6078" b="55759"/>
        <a:stretch>
          <a:fillRect/>
        </a:stretch>
      </xdr:blipFill>
      <xdr:spPr bwMode="auto">
        <a:xfrm>
          <a:off x="4210050" y="0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1447800</xdr:colOff>
      <xdr:row>0</xdr:row>
      <xdr:rowOff>0</xdr:rowOff>
    </xdr:from>
    <xdr:to>
      <xdr:col>4</xdr:col>
      <xdr:colOff>247650</xdr:colOff>
      <xdr:row>3</xdr:row>
      <xdr:rowOff>0</xdr:rowOff>
    </xdr:to>
    <xdr:pic>
      <xdr:nvPicPr>
        <xdr:cNvPr id="6" name="Picture 5" descr="GOAL Logo green">
          <a:extLst>
            <a:ext uri="{FF2B5EF4-FFF2-40B4-BE49-F238E27FC236}">
              <a16:creationId xmlns:a16="http://schemas.microsoft.com/office/drawing/2014/main" id="{F6A397C2-0CC6-4B5F-9012-C065C4B1414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50" t="25949" r="6078" b="55759"/>
        <a:stretch>
          <a:fillRect/>
        </a:stretch>
      </xdr:blipFill>
      <xdr:spPr bwMode="auto">
        <a:xfrm>
          <a:off x="4210050" y="0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F21BE-F7D2-4A79-9769-31EB7F1D1F83}">
  <dimension ref="A4:H55"/>
  <sheetViews>
    <sheetView tabSelected="1" workbookViewId="0">
      <selection activeCell="C13" sqref="C13"/>
    </sheetView>
  </sheetViews>
  <sheetFormatPr defaultRowHeight="14.5" x14ac:dyDescent="0.35"/>
  <cols>
    <col min="1" max="1" width="11" customWidth="1"/>
    <col min="2" max="2" width="30.453125" customWidth="1"/>
    <col min="3" max="3" width="25.1796875" customWidth="1"/>
    <col min="4" max="5" width="21.54296875" customWidth="1"/>
    <col min="6" max="6" width="42.26953125" customWidth="1"/>
    <col min="7" max="7" width="22.26953125" customWidth="1"/>
    <col min="8" max="8" width="22.453125" customWidth="1"/>
  </cols>
  <sheetData>
    <row r="4" spans="1:8" x14ac:dyDescent="0.35">
      <c r="D4" s="7" t="s">
        <v>0</v>
      </c>
      <c r="E4" s="7"/>
      <c r="F4" s="1"/>
    </row>
    <row r="5" spans="1:8" ht="21" x14ac:dyDescent="0.5">
      <c r="A5" s="25" t="s">
        <v>36</v>
      </c>
      <c r="B5" s="24"/>
      <c r="C5" s="26" t="s">
        <v>1</v>
      </c>
      <c r="D5" s="26"/>
      <c r="E5" s="26"/>
      <c r="F5" s="26"/>
    </row>
    <row r="7" spans="1:8" s="1" customFormat="1" x14ac:dyDescent="0.35">
      <c r="A7" s="1" t="s">
        <v>2</v>
      </c>
      <c r="B7" s="1" t="s">
        <v>27</v>
      </c>
      <c r="F7" s="23" t="s">
        <v>35</v>
      </c>
    </row>
    <row r="9" spans="1:8" s="1" customFormat="1" ht="48.75" customHeight="1" x14ac:dyDescent="0.35">
      <c r="A9" s="5" t="s">
        <v>3</v>
      </c>
      <c r="B9" s="5" t="s">
        <v>4</v>
      </c>
      <c r="C9" s="5" t="s">
        <v>5</v>
      </c>
      <c r="D9" s="6" t="s">
        <v>31</v>
      </c>
      <c r="E9" s="6" t="s">
        <v>28</v>
      </c>
      <c r="F9" s="6" t="s">
        <v>6</v>
      </c>
      <c r="G9" s="6" t="s">
        <v>7</v>
      </c>
      <c r="H9" s="6" t="s">
        <v>30</v>
      </c>
    </row>
    <row r="10" spans="1:8" x14ac:dyDescent="0.35">
      <c r="A10" s="3">
        <v>1</v>
      </c>
      <c r="B10" s="3" t="s">
        <v>8</v>
      </c>
      <c r="C10" s="3" t="s">
        <v>9</v>
      </c>
      <c r="D10" s="4">
        <v>461368</v>
      </c>
      <c r="E10" s="4">
        <f>D10*4153</f>
        <v>1916061304</v>
      </c>
      <c r="F10" s="3"/>
      <c r="G10" s="3"/>
      <c r="H10" s="3"/>
    </row>
    <row r="11" spans="1:8" x14ac:dyDescent="0.35">
      <c r="A11" s="3"/>
      <c r="B11" s="3"/>
      <c r="C11" s="3"/>
      <c r="D11" s="4"/>
      <c r="E11" s="4"/>
      <c r="F11" s="3"/>
      <c r="G11" s="3"/>
      <c r="H11" s="3"/>
    </row>
    <row r="12" spans="1:8" x14ac:dyDescent="0.35">
      <c r="A12" s="3">
        <v>2</v>
      </c>
      <c r="B12" s="3" t="s">
        <v>10</v>
      </c>
      <c r="C12" s="3" t="s">
        <v>9</v>
      </c>
      <c r="D12" s="4">
        <v>145803.19576100001</v>
      </c>
      <c r="E12" s="4">
        <f>D12*4153</f>
        <v>605520671.99543309</v>
      </c>
      <c r="F12" s="3"/>
      <c r="G12" s="3"/>
      <c r="H12" s="3"/>
    </row>
    <row r="13" spans="1:8" x14ac:dyDescent="0.35">
      <c r="A13" s="3"/>
      <c r="B13" s="3"/>
      <c r="C13" s="3"/>
      <c r="D13" s="4"/>
      <c r="E13" s="4"/>
      <c r="F13" s="3"/>
      <c r="G13" s="3"/>
      <c r="H13" s="3"/>
    </row>
    <row r="14" spans="1:8" x14ac:dyDescent="0.35">
      <c r="A14" s="3">
        <v>3</v>
      </c>
      <c r="B14" s="3" t="s">
        <v>11</v>
      </c>
      <c r="C14" s="3" t="s">
        <v>12</v>
      </c>
      <c r="D14" s="4">
        <v>9346</v>
      </c>
      <c r="E14" s="4">
        <f t="shared" ref="E14:E51" si="0">D14*4153</f>
        <v>38813938</v>
      </c>
      <c r="F14" s="3"/>
      <c r="G14" s="3"/>
      <c r="H14" s="3"/>
    </row>
    <row r="15" spans="1:8" x14ac:dyDescent="0.35">
      <c r="A15" s="3"/>
      <c r="B15" s="3"/>
      <c r="C15" s="3" t="s">
        <v>13</v>
      </c>
      <c r="D15" s="4">
        <v>2446</v>
      </c>
      <c r="E15" s="4">
        <f t="shared" si="0"/>
        <v>10158238</v>
      </c>
      <c r="F15" s="3"/>
      <c r="G15" s="3"/>
      <c r="H15" s="3"/>
    </row>
    <row r="16" spans="1:8" x14ac:dyDescent="0.35">
      <c r="A16" s="3"/>
      <c r="B16" s="3"/>
      <c r="C16" s="3" t="s">
        <v>14</v>
      </c>
      <c r="D16" s="4">
        <v>3089</v>
      </c>
      <c r="E16" s="4">
        <f t="shared" si="0"/>
        <v>12828617</v>
      </c>
      <c r="F16" s="3"/>
      <c r="G16" s="3"/>
      <c r="H16" s="3"/>
    </row>
    <row r="17" spans="1:8" x14ac:dyDescent="0.35">
      <c r="A17" s="3"/>
      <c r="B17" s="3"/>
      <c r="C17" s="3" t="s">
        <v>15</v>
      </c>
      <c r="D17" s="4">
        <v>4237</v>
      </c>
      <c r="E17" s="4">
        <f t="shared" si="0"/>
        <v>17596261</v>
      </c>
      <c r="F17" s="3"/>
      <c r="G17" s="3"/>
      <c r="H17" s="3"/>
    </row>
    <row r="18" spans="1:8" x14ac:dyDescent="0.35">
      <c r="A18" s="3"/>
      <c r="B18" s="3"/>
      <c r="C18" s="3" t="s">
        <v>16</v>
      </c>
      <c r="D18" s="4">
        <v>661</v>
      </c>
      <c r="E18" s="4">
        <f t="shared" si="0"/>
        <v>2745133</v>
      </c>
      <c r="F18" s="3"/>
      <c r="G18" s="3"/>
      <c r="H18" s="3"/>
    </row>
    <row r="19" spans="1:8" x14ac:dyDescent="0.35">
      <c r="A19" s="3"/>
      <c r="B19" s="3"/>
      <c r="C19" s="3" t="s">
        <v>17</v>
      </c>
      <c r="D19" s="4">
        <v>3041</v>
      </c>
      <c r="E19" s="4">
        <f t="shared" si="0"/>
        <v>12629273</v>
      </c>
      <c r="F19" s="3"/>
      <c r="G19" s="3"/>
      <c r="H19" s="3"/>
    </row>
    <row r="20" spans="1:8" x14ac:dyDescent="0.35">
      <c r="A20" s="3"/>
      <c r="B20" s="3"/>
      <c r="C20" s="3" t="s">
        <v>18</v>
      </c>
      <c r="D20" s="4">
        <v>661</v>
      </c>
      <c r="E20" s="4">
        <f t="shared" si="0"/>
        <v>2745133</v>
      </c>
      <c r="F20" s="3"/>
      <c r="G20" s="3"/>
      <c r="H20" s="3"/>
    </row>
    <row r="21" spans="1:8" x14ac:dyDescent="0.35">
      <c r="A21" s="3">
        <v>4</v>
      </c>
      <c r="B21" s="3" t="s">
        <v>19</v>
      </c>
      <c r="C21" s="3"/>
      <c r="D21" s="8"/>
      <c r="E21" s="4"/>
      <c r="F21" s="12"/>
      <c r="G21" s="3"/>
      <c r="H21" s="3"/>
    </row>
    <row r="22" spans="1:8" x14ac:dyDescent="0.35">
      <c r="A22" s="3"/>
      <c r="B22" s="3"/>
      <c r="C22" s="3" t="s">
        <v>12</v>
      </c>
      <c r="D22" s="4">
        <f>E22/4153</f>
        <v>147588.97543944136</v>
      </c>
      <c r="E22" s="11">
        <v>612937015</v>
      </c>
      <c r="F22" s="11"/>
      <c r="G22" s="3"/>
      <c r="H22" s="3"/>
    </row>
    <row r="23" spans="1:8" x14ac:dyDescent="0.35">
      <c r="A23" s="3"/>
      <c r="B23" s="3"/>
      <c r="C23" s="3" t="s">
        <v>13</v>
      </c>
      <c r="D23" s="4">
        <f t="shared" ref="D23:D28" si="1">E23/4153</f>
        <v>15249.754153623886</v>
      </c>
      <c r="E23" s="11">
        <v>63332229</v>
      </c>
      <c r="F23" s="11"/>
      <c r="G23" s="3"/>
      <c r="H23" s="3"/>
    </row>
    <row r="24" spans="1:8" x14ac:dyDescent="0.35">
      <c r="A24" s="3"/>
      <c r="B24" s="3"/>
      <c r="C24" s="3" t="s">
        <v>14</v>
      </c>
      <c r="D24" s="4">
        <f t="shared" si="1"/>
        <v>36549.940524921745</v>
      </c>
      <c r="E24" s="11">
        <v>151791903</v>
      </c>
      <c r="F24" s="11"/>
      <c r="G24" s="3"/>
      <c r="H24" s="3"/>
    </row>
    <row r="25" spans="1:8" x14ac:dyDescent="0.35">
      <c r="A25" s="3"/>
      <c r="B25" s="3"/>
      <c r="C25" s="3" t="s">
        <v>15</v>
      </c>
      <c r="D25" s="4">
        <f t="shared" si="1"/>
        <v>6872.9790512882255</v>
      </c>
      <c r="E25" s="11">
        <v>28543482</v>
      </c>
      <c r="F25" s="11"/>
      <c r="G25" s="3"/>
      <c r="H25" s="3"/>
    </row>
    <row r="26" spans="1:8" x14ac:dyDescent="0.35">
      <c r="A26" s="3"/>
      <c r="B26" s="3"/>
      <c r="C26" s="3" t="s">
        <v>16</v>
      </c>
      <c r="D26" s="4">
        <f t="shared" si="1"/>
        <v>3785.6929930170959</v>
      </c>
      <c r="E26" s="11">
        <v>15721983</v>
      </c>
      <c r="F26" s="11"/>
      <c r="G26" s="3"/>
      <c r="H26" s="3"/>
    </row>
    <row r="27" spans="1:8" x14ac:dyDescent="0.35">
      <c r="A27" s="3"/>
      <c r="B27" s="3"/>
      <c r="C27" s="3" t="s">
        <v>17</v>
      </c>
      <c r="D27" s="4">
        <f t="shared" si="1"/>
        <v>4329</v>
      </c>
      <c r="E27" s="11">
        <v>17978337</v>
      </c>
      <c r="F27" s="11"/>
      <c r="G27" s="3"/>
      <c r="H27" s="3"/>
    </row>
    <row r="28" spans="1:8" x14ac:dyDescent="0.35">
      <c r="A28" s="3"/>
      <c r="B28" s="3"/>
      <c r="C28" s="3" t="s">
        <v>18</v>
      </c>
      <c r="D28" s="4">
        <f t="shared" si="1"/>
        <v>10111.23477004575</v>
      </c>
      <c r="E28" s="11">
        <v>41991958</v>
      </c>
      <c r="F28" s="11"/>
      <c r="G28" s="3"/>
      <c r="H28" s="3"/>
    </row>
    <row r="29" spans="1:8" x14ac:dyDescent="0.35">
      <c r="A29" s="3"/>
      <c r="B29" s="3"/>
      <c r="C29" s="3"/>
      <c r="D29" s="4"/>
      <c r="E29" s="4"/>
      <c r="F29" s="14"/>
      <c r="G29" s="3"/>
      <c r="H29" s="3"/>
    </row>
    <row r="30" spans="1:8" x14ac:dyDescent="0.35">
      <c r="A30" s="3"/>
      <c r="B30" s="3"/>
      <c r="C30" s="3" t="s">
        <v>29</v>
      </c>
      <c r="D30" s="20"/>
      <c r="E30" s="20">
        <f>SUM(E22:E28)</f>
        <v>932296907</v>
      </c>
      <c r="F30" s="15"/>
      <c r="G30" s="3"/>
      <c r="H30" s="3"/>
    </row>
    <row r="31" spans="1:8" s="16" customFormat="1" ht="15" thickBot="1" x14ac:dyDescent="0.4">
      <c r="A31" s="14"/>
      <c r="B31" s="14"/>
      <c r="C31" s="14"/>
      <c r="D31" s="17"/>
      <c r="E31" s="19">
        <v>2521581976</v>
      </c>
      <c r="F31" s="15"/>
      <c r="G31" s="14"/>
      <c r="H31" s="14"/>
    </row>
    <row r="32" spans="1:8" s="16" customFormat="1" ht="15" thickTop="1" x14ac:dyDescent="0.35">
      <c r="A32" s="14"/>
      <c r="B32" s="14"/>
      <c r="C32" s="14"/>
      <c r="D32" s="17"/>
      <c r="E32" s="18"/>
      <c r="F32" s="15"/>
      <c r="G32" s="14"/>
      <c r="H32" s="14"/>
    </row>
    <row r="33" spans="1:8" s="16" customFormat="1" x14ac:dyDescent="0.35">
      <c r="A33" s="14"/>
      <c r="B33" s="14"/>
      <c r="C33" s="14"/>
      <c r="D33" s="17"/>
      <c r="E33" s="17">
        <f>SUM(E30:E31)</f>
        <v>3453878883</v>
      </c>
      <c r="F33" s="15"/>
      <c r="G33" s="14"/>
      <c r="H33" s="14"/>
    </row>
    <row r="34" spans="1:8" x14ac:dyDescent="0.35">
      <c r="A34" s="3">
        <v>5</v>
      </c>
      <c r="B34" s="3" t="s">
        <v>20</v>
      </c>
      <c r="C34" s="3"/>
      <c r="D34" s="9"/>
      <c r="E34" s="10">
        <f t="shared" si="0"/>
        <v>0</v>
      </c>
      <c r="F34" s="15"/>
      <c r="G34" s="3"/>
      <c r="H34" s="3"/>
    </row>
    <row r="35" spans="1:8" x14ac:dyDescent="0.35">
      <c r="A35" s="3"/>
      <c r="B35" s="3"/>
      <c r="C35" s="3" t="s">
        <v>12</v>
      </c>
      <c r="D35" s="4">
        <v>202263</v>
      </c>
      <c r="E35" s="4">
        <f t="shared" si="0"/>
        <v>839998239</v>
      </c>
      <c r="F35" s="15"/>
      <c r="G35" s="13"/>
      <c r="H35" s="3"/>
    </row>
    <row r="36" spans="1:8" x14ac:dyDescent="0.35">
      <c r="A36" s="3"/>
      <c r="B36" s="3"/>
      <c r="C36" s="3" t="s">
        <v>13</v>
      </c>
      <c r="D36" s="4">
        <v>130026</v>
      </c>
      <c r="E36" s="4">
        <f t="shared" si="0"/>
        <v>539997978</v>
      </c>
      <c r="F36" s="14"/>
      <c r="G36" s="3"/>
      <c r="H36" s="3"/>
    </row>
    <row r="37" spans="1:8" x14ac:dyDescent="0.35">
      <c r="A37" s="3"/>
      <c r="B37" s="3"/>
      <c r="C37" s="3" t="s">
        <v>14</v>
      </c>
      <c r="D37" s="4">
        <v>132434</v>
      </c>
      <c r="E37" s="4">
        <f t="shared" si="0"/>
        <v>549998402</v>
      </c>
      <c r="F37" s="3"/>
      <c r="G37" s="3"/>
      <c r="H37" s="4"/>
    </row>
    <row r="38" spans="1:8" x14ac:dyDescent="0.35">
      <c r="A38" s="3"/>
      <c r="B38" s="3"/>
      <c r="C38" s="3" t="s">
        <v>15</v>
      </c>
      <c r="D38" s="4">
        <v>132434</v>
      </c>
      <c r="E38" s="4">
        <f t="shared" si="0"/>
        <v>549998402</v>
      </c>
      <c r="F38" s="3"/>
      <c r="G38" s="3"/>
      <c r="H38" s="3"/>
    </row>
    <row r="39" spans="1:8" x14ac:dyDescent="0.35">
      <c r="A39" s="3"/>
      <c r="B39" s="3"/>
      <c r="C39" s="3" t="s">
        <v>16</v>
      </c>
      <c r="D39" s="4">
        <v>0</v>
      </c>
      <c r="E39" s="4">
        <f t="shared" si="0"/>
        <v>0</v>
      </c>
      <c r="F39" s="3"/>
      <c r="G39" s="3"/>
      <c r="H39" s="3"/>
    </row>
    <row r="40" spans="1:8" x14ac:dyDescent="0.35">
      <c r="A40" s="3"/>
      <c r="B40" s="3"/>
      <c r="C40" s="3" t="s">
        <v>17</v>
      </c>
      <c r="D40" s="4">
        <v>132434</v>
      </c>
      <c r="E40" s="4">
        <f t="shared" si="0"/>
        <v>549998402</v>
      </c>
      <c r="F40" s="3"/>
      <c r="G40" s="3"/>
      <c r="H40" s="3"/>
    </row>
    <row r="41" spans="1:8" x14ac:dyDescent="0.35">
      <c r="A41" s="3"/>
      <c r="B41" s="3"/>
      <c r="C41" s="3" t="s">
        <v>18</v>
      </c>
      <c r="D41" s="4">
        <v>0</v>
      </c>
      <c r="E41" s="4">
        <f t="shared" si="0"/>
        <v>0</v>
      </c>
      <c r="F41" s="3"/>
      <c r="G41" s="3"/>
      <c r="H41" s="3"/>
    </row>
    <row r="42" spans="1:8" x14ac:dyDescent="0.35">
      <c r="A42" s="3"/>
      <c r="B42" s="3"/>
      <c r="C42" s="3"/>
      <c r="D42" s="4"/>
      <c r="E42" s="4"/>
      <c r="F42" s="3"/>
      <c r="G42" s="3"/>
      <c r="H42" s="3"/>
    </row>
    <row r="43" spans="1:8" x14ac:dyDescent="0.35">
      <c r="A43" s="3">
        <v>6</v>
      </c>
      <c r="B43" s="3" t="s">
        <v>26</v>
      </c>
      <c r="C43" s="3" t="s">
        <v>14</v>
      </c>
      <c r="D43" s="4">
        <v>24079</v>
      </c>
      <c r="E43" s="4">
        <f t="shared" si="0"/>
        <v>100000087</v>
      </c>
      <c r="F43" s="3"/>
      <c r="G43" s="3"/>
      <c r="H43" s="3"/>
    </row>
    <row r="44" spans="1:8" x14ac:dyDescent="0.35">
      <c r="A44" s="3"/>
      <c r="B44" s="3"/>
      <c r="C44" s="3"/>
      <c r="D44" s="4"/>
      <c r="E44" s="4"/>
      <c r="F44" s="3"/>
      <c r="G44" s="3"/>
      <c r="H44" s="3"/>
    </row>
    <row r="45" spans="1:8" x14ac:dyDescent="0.35">
      <c r="A45" s="3">
        <v>7</v>
      </c>
      <c r="B45" s="3" t="s">
        <v>21</v>
      </c>
      <c r="C45" s="3" t="s">
        <v>9</v>
      </c>
      <c r="D45" s="4">
        <v>25282</v>
      </c>
      <c r="E45" s="4">
        <f t="shared" si="0"/>
        <v>104996146</v>
      </c>
      <c r="F45" s="3"/>
      <c r="G45" s="3"/>
      <c r="H45" s="3"/>
    </row>
    <row r="46" spans="1:8" x14ac:dyDescent="0.35">
      <c r="A46" s="3"/>
      <c r="B46" s="3"/>
      <c r="C46" s="3"/>
      <c r="D46" s="4"/>
      <c r="E46" s="4"/>
      <c r="F46" s="3"/>
      <c r="G46" s="3"/>
      <c r="H46" s="3"/>
    </row>
    <row r="47" spans="1:8" x14ac:dyDescent="0.35">
      <c r="A47" s="3">
        <v>8</v>
      </c>
      <c r="B47" s="3" t="s">
        <v>22</v>
      </c>
      <c r="C47" s="3" t="s">
        <v>9</v>
      </c>
      <c r="D47" s="4">
        <v>1414451</v>
      </c>
      <c r="E47" s="4">
        <f t="shared" si="0"/>
        <v>5874215003</v>
      </c>
      <c r="F47" s="3"/>
      <c r="G47" s="3"/>
      <c r="H47" s="3"/>
    </row>
    <row r="48" spans="1:8" x14ac:dyDescent="0.35">
      <c r="A48" s="3"/>
      <c r="B48" s="3"/>
      <c r="C48" s="3"/>
      <c r="D48" s="4"/>
      <c r="E48" s="4"/>
      <c r="F48" s="3"/>
      <c r="G48" s="3"/>
      <c r="H48" s="3"/>
    </row>
    <row r="49" spans="1:8" x14ac:dyDescent="0.35">
      <c r="A49" s="3">
        <v>9</v>
      </c>
      <c r="B49" s="3" t="s">
        <v>23</v>
      </c>
      <c r="C49" s="3" t="s">
        <v>9</v>
      </c>
      <c r="D49" s="4">
        <v>27144</v>
      </c>
      <c r="E49" s="4">
        <f t="shared" si="0"/>
        <v>112729032</v>
      </c>
      <c r="F49" s="3"/>
      <c r="G49" s="3"/>
      <c r="H49" s="3"/>
    </row>
    <row r="50" spans="1:8" x14ac:dyDescent="0.35">
      <c r="A50" s="3"/>
      <c r="B50" s="3"/>
      <c r="C50" s="3"/>
      <c r="D50" s="4"/>
      <c r="E50" s="4"/>
      <c r="F50" s="3"/>
      <c r="G50" s="3"/>
      <c r="H50" s="3"/>
    </row>
    <row r="51" spans="1:8" x14ac:dyDescent="0.35">
      <c r="A51" s="27" t="s">
        <v>24</v>
      </c>
      <c r="B51" s="27"/>
      <c r="C51" s="27"/>
      <c r="D51" s="21">
        <f>SUM(D10:D49)</f>
        <v>3075686.7726933383</v>
      </c>
      <c r="E51" s="22">
        <f t="shared" si="0"/>
        <v>12773327166.995434</v>
      </c>
      <c r="F51" s="2" t="s">
        <v>25</v>
      </c>
      <c r="G51" s="2"/>
      <c r="H51" s="3"/>
    </row>
    <row r="54" spans="1:8" x14ac:dyDescent="0.35">
      <c r="A54" s="1" t="s">
        <v>32</v>
      </c>
      <c r="B54" s="1" t="s">
        <v>33</v>
      </c>
    </row>
    <row r="55" spans="1:8" x14ac:dyDescent="0.35">
      <c r="B55" s="1" t="s">
        <v>34</v>
      </c>
    </row>
  </sheetData>
  <mergeCells count="2">
    <mergeCell ref="C5:F5"/>
    <mergeCell ref="A51:C5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0C26662236C34585A8460CCFFCBBD9" ma:contentTypeVersion="13" ma:contentTypeDescription="Create a new document." ma:contentTypeScope="" ma:versionID="e4a31cb5b74001db59f525edc01f2f1f">
  <xsd:schema xmlns:xsd="http://www.w3.org/2001/XMLSchema" xmlns:xs="http://www.w3.org/2001/XMLSchema" xmlns:p="http://schemas.microsoft.com/office/2006/metadata/properties" xmlns:ns2="7ef27298-9962-4a51-b75e-8f4016e2d733" xmlns:ns3="4d4537d9-fe44-48e5-9f74-461b87df3a92" xmlns:ns4="eefa8a3e-12c6-43a6-ba8f-b5ef61d12dd7" targetNamespace="http://schemas.microsoft.com/office/2006/metadata/properties" ma:root="true" ma:fieldsID="e2e0239316fb8dd16d3ec9a960590772" ns2:_="" ns3:_="" ns4:_="">
    <xsd:import namespace="7ef27298-9962-4a51-b75e-8f4016e2d733"/>
    <xsd:import namespace="4d4537d9-fe44-48e5-9f74-461b87df3a92"/>
    <xsd:import namespace="eefa8a3e-12c6-43a6-ba8f-b5ef61d12dd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f27298-9962-4a51-b75e-8f4016e2d7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4537d9-fe44-48e5-9f74-461b87df3a92" elementFormDefault="qualified">
    <xsd:import namespace="http://schemas.microsoft.com/office/2006/documentManagement/types"/>
    <xsd:import namespace="http://schemas.microsoft.com/office/infopath/2007/PartnerControls"/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a8a3e-12c6-43a6-ba8f-b5ef61d12d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08322-7CB5-49C4-8B25-53E3E1B0B9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f27298-9962-4a51-b75e-8f4016e2d733"/>
    <ds:schemaRef ds:uri="4d4537d9-fe44-48e5-9f74-461b87df3a92"/>
    <ds:schemaRef ds:uri="eefa8a3e-12c6-43a6-ba8f-b5ef61d12d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391C9B-BC9C-44C7-9577-33BB86790D2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19F8D19-4E1A-466C-B68A-4B8507618E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Values to insure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Solomon Ojara</dc:creator>
  <cp:keywords/>
  <dc:description/>
  <cp:lastModifiedBy>Sunmi Kim</cp:lastModifiedBy>
  <cp:revision/>
  <dcterms:created xsi:type="dcterms:W3CDTF">2016-10-07T06:22:10Z</dcterms:created>
  <dcterms:modified xsi:type="dcterms:W3CDTF">2021-10-14T08:14:46Z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0x0101000B0C26662236C34585A8460CCFFCBBD9</vt:lpwstr>
  </property>
</Properties>
</file>