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alie1.sharepoint.com/sites/HQLogs/Uganda Procurement/PRs/Other/2021/KLA-G-155 - Event organisation for 5 seasonal fairs/02- ITT/"/>
    </mc:Choice>
  </mc:AlternateContent>
  <xr:revisionPtr revIDLastSave="22" documentId="8_{5AD989AC-2238-4134-951F-F430ACAB468B}" xr6:coauthVersionLast="46" xr6:coauthVersionMax="46" xr10:uidLastSave="{44B7185E-D702-4CAC-A8B1-C54C67B86D83}"/>
  <bookViews>
    <workbookView xWindow="-110" yWindow="-110" windowWidth="19420" windowHeight="10420" xr2:uid="{7036F75A-C9C4-47D7-8210-D878EAA09FAD}"/>
  </bookViews>
  <sheets>
    <sheet name="Lot 1-Lira" sheetId="1" r:id="rId1"/>
    <sheet name="Lot 2-Gulu" sheetId="2" r:id="rId2"/>
    <sheet name="Lot 3-Moroto" sheetId="3" r:id="rId3"/>
    <sheet name="Lot 4-Kasese" sheetId="4" r:id="rId4"/>
    <sheet name="Lot 5-Hoim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<sst xmlns="http://schemas.openxmlformats.org/spreadsheetml/2006/main" count="324" uniqueCount="66">
  <si>
    <t>No</t>
  </si>
  <si>
    <t>Item</t>
  </si>
  <si>
    <t>Description</t>
  </si>
  <si>
    <t>Units</t>
  </si>
  <si>
    <t>Qnty</t>
  </si>
  <si>
    <t>Unit Cost</t>
  </si>
  <si>
    <t>Total Cost</t>
  </si>
  <si>
    <t>a</t>
  </si>
  <si>
    <t>Items to be handled by the Event Manager</t>
  </si>
  <si>
    <t>1 Procurement Request - Applicable Taxes Inclusive</t>
  </si>
  <si>
    <t xml:space="preserve">Venu Hire </t>
  </si>
  <si>
    <t>Field</t>
  </si>
  <si>
    <t>Hiring of tents</t>
  </si>
  <si>
    <t>Tents</t>
  </si>
  <si>
    <t>Hiring of  Plastic Chairs</t>
  </si>
  <si>
    <t>chairs</t>
  </si>
  <si>
    <t>Hiring of  plastic tables</t>
  </si>
  <si>
    <t>Toilets</t>
  </si>
  <si>
    <t>Hiring of  portable toilets</t>
  </si>
  <si>
    <t>Tables</t>
  </si>
  <si>
    <t>Security Barriers</t>
  </si>
  <si>
    <t>Pcs</t>
  </si>
  <si>
    <t>Website deevelopment</t>
  </si>
  <si>
    <t>Development of Fair website &amp; Social media platform (one off with customization to cater for the different regions)</t>
  </si>
  <si>
    <t>Lumpsum</t>
  </si>
  <si>
    <t>Radio Adverts</t>
  </si>
  <si>
    <t>Adverts</t>
  </si>
  <si>
    <t>Radio DJ Mentions</t>
  </si>
  <si>
    <t>Mentions</t>
  </si>
  <si>
    <t>Live Radio Broadcasts</t>
  </si>
  <si>
    <t>Banners</t>
  </si>
  <si>
    <t>PCs</t>
  </si>
  <si>
    <t>Flyers</t>
  </si>
  <si>
    <t>Program Information Packs</t>
  </si>
  <si>
    <t>Auido Visual System</t>
  </si>
  <si>
    <t>Security</t>
  </si>
  <si>
    <t>People</t>
  </si>
  <si>
    <t>Technology Deployment</t>
  </si>
  <si>
    <t>Media Coverage during the event</t>
  </si>
  <si>
    <t xml:space="preserve">Fire &amp; Safety </t>
  </si>
  <si>
    <t>Procurement of services for fire safety measures and items</t>
  </si>
  <si>
    <t>Professional fees</t>
  </si>
  <si>
    <t xml:space="preserve">10%  Professional fees </t>
  </si>
  <si>
    <t>100 seater tents (20 tents x 1 region)</t>
  </si>
  <si>
    <t>Securing the venues where the fairs will be held ( 1 venue x 1 region)</t>
  </si>
  <si>
    <t>Plastic Chairs (250 chairs x 1 region)</t>
  </si>
  <si>
    <t>Portable Toilets (10 toilets x 1 region)</t>
  </si>
  <si>
    <t>Plastic Tables (100 tables x 1 region)</t>
  </si>
  <si>
    <t>Hiring metallic barriers for demarcation of the venue (50 pc x 1 fair)</t>
  </si>
  <si>
    <t>Adverts (2 radios x 6 ads x 30 days) for 1 fair to promote the event</t>
  </si>
  <si>
    <t>Live Event Broadcast (1 radio x 1 region) to rely the proceedings to participants who can not attend physically because of COVID-19 SOPs</t>
  </si>
  <si>
    <t>Banners (5 banners x 1 fair) for promotion at the event</t>
  </si>
  <si>
    <t>Flyers (500 x 1 regions x 1 yr) - about the Program</t>
  </si>
  <si>
    <t>Program Packs  (giving information about GOAL &amp; Markets for Youth Program) 300 pcs x 1 fair</t>
  </si>
  <si>
    <t xml:space="preserve">Public address system for the fairs for 1 fair (1 region) </t>
  </si>
  <si>
    <t>Crowd manangement &amp; Seruity for the event from Uganda Police (20 officers x 1 fair)</t>
  </si>
  <si>
    <t>Hiring hard ware and soft ware for participant registration, market intelligence, online surveys, big screens etc (1 Fair)</t>
  </si>
  <si>
    <t>Personal for media team (TV/Radio/Print) that will be covering the events (10 people x 2 days x 1 region)</t>
  </si>
  <si>
    <t>DJ Mentions (1 radios x 3 mentions x 30 days x 1 fair to promote the event</t>
  </si>
  <si>
    <t xml:space="preserve"> Professional fees </t>
  </si>
  <si>
    <t>`</t>
  </si>
  <si>
    <t>KLA-G-155 - Appendix 3 - Lot 2: Gulu</t>
  </si>
  <si>
    <t>KLA-G-155 - Appendix 3 - Lot 1: Lira</t>
  </si>
  <si>
    <t>KLA-G-155 - Appendix 3 - Lot 3: Moroto</t>
  </si>
  <si>
    <t>KLA-G-155 - Appendix 3 - Lot 4: Kasese</t>
  </si>
  <si>
    <t>KLA-G-155 - Appendix 3 - Lot 5: Hoima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</si>
</sst>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Garamond"/>
      <family val="1"/>
    </font>
    <font>
      <b/>
      <sz val="1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/>
    </xf>
    <xf numFmtId="1" fontId="5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0" fontId="0" fillId="0" borderId="1" xfId="0" applyBorder="1"/>
    <xf numFmtId="0" fontId="6" fillId="0" borderId="1" xfId="0" applyFont="1" applyBorder="1"/>
    <xf numFmtId="164" fontId="6" fillId="0" borderId="1" xfId="0" applyNumberFormat="1" applyFont="1" applyBorder="1"/>
    <xf numFmtId="0" fontId="2" fillId="0" borderId="0" xfId="0" applyFont="1"/>
    <xf numFmtId="0" fontId="6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1" fontId="5" fillId="4" borderId="1" xfId="1" applyNumberFormat="1" applyFont="1" applyFill="1" applyBorder="1" applyAlignment="1">
      <alignment horizontal="center" vertical="top" wrapText="1"/>
    </xf>
    <xf numFmtId="164" fontId="5" fillId="4" borderId="1" xfId="1" applyNumberFormat="1" applyFont="1" applyFill="1" applyBorder="1" applyAlignment="1">
      <alignment vertical="top"/>
    </xf>
    <xf numFmtId="164" fontId="5" fillId="4" borderId="1" xfId="1" applyNumberFormat="1" applyFont="1" applyFill="1" applyBorder="1" applyAlignment="1">
      <alignment vertical="top" wrapText="1"/>
    </xf>
    <xf numFmtId="0" fontId="7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4FA7-EFEE-4FE2-B2A1-208690AD8994}">
  <dimension ref="A1:G27"/>
  <sheetViews>
    <sheetView tabSelected="1" workbookViewId="0">
      <pane ySplit="3" topLeftCell="A4" activePane="bottomLeft" state="frozen"/>
      <selection pane="bottomLeft" activeCell="B5" sqref="B5"/>
    </sheetView>
  </sheetViews>
  <sheetFormatPr defaultRowHeight="14.5" x14ac:dyDescent="0.35"/>
  <cols>
    <col min="1" max="1" width="5.36328125" customWidth="1"/>
    <col min="2" max="2" width="33.81640625" bestFit="1" customWidth="1"/>
    <col min="3" max="3" width="60.26953125" customWidth="1"/>
    <col min="4" max="4" width="7.81640625" bestFit="1" customWidth="1"/>
    <col min="5" max="5" width="4.54296875" bestFit="1" customWidth="1"/>
    <col min="6" max="6" width="8.453125" bestFit="1" customWidth="1"/>
    <col min="7" max="7" width="11" bestFit="1" customWidth="1"/>
  </cols>
  <sheetData>
    <row r="1" spans="1:7" ht="15.5" x14ac:dyDescent="0.35">
      <c r="A1" s="26" t="s">
        <v>62</v>
      </c>
      <c r="B1" s="26"/>
      <c r="C1" s="26"/>
      <c r="D1" s="26"/>
      <c r="E1" s="26"/>
      <c r="F1" s="26"/>
      <c r="G1" s="26"/>
    </row>
    <row r="2" spans="1:7" ht="26" x14ac:dyDescent="0.3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</row>
    <row r="3" spans="1:7" x14ac:dyDescent="0.35">
      <c r="A3" s="8" t="s">
        <v>7</v>
      </c>
      <c r="B3" s="9" t="s">
        <v>8</v>
      </c>
      <c r="C3" s="10" t="s">
        <v>9</v>
      </c>
      <c r="D3" s="8"/>
      <c r="E3" s="11"/>
      <c r="F3" s="8"/>
      <c r="G3" s="8"/>
    </row>
    <row r="4" spans="1:7" x14ac:dyDescent="0.35">
      <c r="A4" s="2">
        <v>1</v>
      </c>
      <c r="B4" s="1" t="s">
        <v>10</v>
      </c>
      <c r="C4" s="1" t="s">
        <v>44</v>
      </c>
      <c r="D4" s="2" t="s">
        <v>11</v>
      </c>
      <c r="E4" s="3">
        <f>1</f>
        <v>1</v>
      </c>
      <c r="F4" s="12"/>
      <c r="G4" s="12"/>
    </row>
    <row r="5" spans="1:7" x14ac:dyDescent="0.35">
      <c r="A5" s="2">
        <v>2</v>
      </c>
      <c r="B5" s="1" t="s">
        <v>12</v>
      </c>
      <c r="C5" s="1" t="s">
        <v>43</v>
      </c>
      <c r="D5" s="2" t="s">
        <v>13</v>
      </c>
      <c r="E5" s="3">
        <f>20</f>
        <v>20</v>
      </c>
      <c r="F5" s="12"/>
      <c r="G5" s="12"/>
    </row>
    <row r="6" spans="1:7" x14ac:dyDescent="0.35">
      <c r="A6" s="2">
        <v>3</v>
      </c>
      <c r="B6" s="1" t="s">
        <v>14</v>
      </c>
      <c r="C6" s="1" t="s">
        <v>45</v>
      </c>
      <c r="D6" s="2" t="s">
        <v>15</v>
      </c>
      <c r="E6" s="3">
        <f>250</f>
        <v>250</v>
      </c>
      <c r="F6" s="12"/>
      <c r="G6" s="12"/>
    </row>
    <row r="7" spans="1:7" x14ac:dyDescent="0.35">
      <c r="A7" s="2">
        <v>4</v>
      </c>
      <c r="B7" s="1" t="s">
        <v>16</v>
      </c>
      <c r="C7" s="1" t="s">
        <v>46</v>
      </c>
      <c r="D7" s="2" t="s">
        <v>17</v>
      </c>
      <c r="E7" s="3">
        <f>100</f>
        <v>100</v>
      </c>
      <c r="F7" s="12"/>
      <c r="G7" s="12"/>
    </row>
    <row r="8" spans="1:7" x14ac:dyDescent="0.35">
      <c r="A8" s="2">
        <v>5</v>
      </c>
      <c r="B8" s="1" t="s">
        <v>18</v>
      </c>
      <c r="C8" s="1" t="s">
        <v>47</v>
      </c>
      <c r="D8" s="2" t="s">
        <v>19</v>
      </c>
      <c r="E8" s="3">
        <f>10</f>
        <v>10</v>
      </c>
      <c r="F8" s="12"/>
      <c r="G8" s="12"/>
    </row>
    <row r="9" spans="1:7" x14ac:dyDescent="0.35">
      <c r="A9" s="2">
        <v>6</v>
      </c>
      <c r="B9" s="1" t="s">
        <v>20</v>
      </c>
      <c r="C9" s="1" t="s">
        <v>48</v>
      </c>
      <c r="D9" s="2" t="s">
        <v>21</v>
      </c>
      <c r="E9" s="3">
        <f>50</f>
        <v>50</v>
      </c>
      <c r="F9" s="12"/>
      <c r="G9" s="12"/>
    </row>
    <row r="10" spans="1:7" ht="26" x14ac:dyDescent="0.35">
      <c r="A10" s="21">
        <v>7</v>
      </c>
      <c r="B10" s="22" t="s">
        <v>22</v>
      </c>
      <c r="C10" s="22" t="s">
        <v>23</v>
      </c>
      <c r="D10" s="21" t="s">
        <v>24</v>
      </c>
      <c r="E10" s="23">
        <v>1</v>
      </c>
      <c r="F10" s="24"/>
      <c r="G10" s="25"/>
    </row>
    <row r="11" spans="1:7" x14ac:dyDescent="0.35">
      <c r="A11" s="2">
        <v>8</v>
      </c>
      <c r="B11" s="1" t="s">
        <v>25</v>
      </c>
      <c r="C11" s="1" t="s">
        <v>49</v>
      </c>
      <c r="D11" s="2" t="s">
        <v>26</v>
      </c>
      <c r="E11" s="3">
        <f>2*6*30</f>
        <v>360</v>
      </c>
      <c r="F11" s="13"/>
      <c r="G11" s="12"/>
    </row>
    <row r="12" spans="1:7" x14ac:dyDescent="0.35">
      <c r="A12" s="2">
        <v>9</v>
      </c>
      <c r="B12" s="1" t="s">
        <v>27</v>
      </c>
      <c r="C12" s="1" t="s">
        <v>58</v>
      </c>
      <c r="D12" s="2" t="s">
        <v>28</v>
      </c>
      <c r="E12" s="3">
        <f>1*3*30</f>
        <v>90</v>
      </c>
      <c r="F12" s="13"/>
      <c r="G12" s="12"/>
    </row>
    <row r="13" spans="1:7" ht="26" x14ac:dyDescent="0.35">
      <c r="A13" s="2">
        <v>10</v>
      </c>
      <c r="B13" s="1" t="s">
        <v>29</v>
      </c>
      <c r="C13" s="1" t="s">
        <v>50</v>
      </c>
      <c r="D13" s="2" t="s">
        <v>24</v>
      </c>
      <c r="E13" s="3">
        <f>1</f>
        <v>1</v>
      </c>
      <c r="F13" s="13"/>
      <c r="G13" s="12"/>
    </row>
    <row r="14" spans="1:7" x14ac:dyDescent="0.35">
      <c r="A14" s="2">
        <v>11</v>
      </c>
      <c r="B14" s="1" t="s">
        <v>30</v>
      </c>
      <c r="C14" s="1" t="s">
        <v>51</v>
      </c>
      <c r="D14" s="2" t="s">
        <v>31</v>
      </c>
      <c r="E14" s="3">
        <f>5</f>
        <v>5</v>
      </c>
      <c r="F14" s="13"/>
      <c r="G14" s="12"/>
    </row>
    <row r="15" spans="1:7" x14ac:dyDescent="0.35">
      <c r="A15" s="2">
        <v>12</v>
      </c>
      <c r="B15" s="1" t="s">
        <v>32</v>
      </c>
      <c r="C15" s="1" t="s">
        <v>52</v>
      </c>
      <c r="D15" s="2" t="s">
        <v>21</v>
      </c>
      <c r="E15" s="3">
        <f>500</f>
        <v>500</v>
      </c>
      <c r="F15" s="13"/>
      <c r="G15" s="12"/>
    </row>
    <row r="16" spans="1:7" ht="26" x14ac:dyDescent="0.35">
      <c r="A16" s="2">
        <v>13</v>
      </c>
      <c r="B16" s="1" t="s">
        <v>33</v>
      </c>
      <c r="C16" s="1" t="s">
        <v>53</v>
      </c>
      <c r="D16" s="2" t="s">
        <v>31</v>
      </c>
      <c r="E16" s="3">
        <f>300</f>
        <v>300</v>
      </c>
      <c r="F16" s="13"/>
      <c r="G16" s="12"/>
    </row>
    <row r="17" spans="1:7" ht="26" x14ac:dyDescent="0.35">
      <c r="A17" s="2">
        <v>14</v>
      </c>
      <c r="B17" s="1" t="s">
        <v>34</v>
      </c>
      <c r="C17" s="1" t="s">
        <v>54</v>
      </c>
      <c r="D17" s="2" t="s">
        <v>24</v>
      </c>
      <c r="E17" s="3">
        <f>1</f>
        <v>1</v>
      </c>
      <c r="F17" s="13"/>
      <c r="G17" s="12"/>
    </row>
    <row r="18" spans="1:7" ht="26" x14ac:dyDescent="0.35">
      <c r="A18" s="4">
        <v>15</v>
      </c>
      <c r="B18" s="1" t="s">
        <v>35</v>
      </c>
      <c r="C18" s="1" t="s">
        <v>55</v>
      </c>
      <c r="D18" s="4" t="s">
        <v>36</v>
      </c>
      <c r="E18" s="5">
        <f>20</f>
        <v>20</v>
      </c>
      <c r="F18" s="13"/>
      <c r="G18" s="12"/>
    </row>
    <row r="19" spans="1:7" ht="26" x14ac:dyDescent="0.35">
      <c r="A19" s="4">
        <v>16</v>
      </c>
      <c r="B19" s="1" t="s">
        <v>37</v>
      </c>
      <c r="C19" s="1" t="s">
        <v>56</v>
      </c>
      <c r="D19" s="4" t="s">
        <v>24</v>
      </c>
      <c r="E19" s="14">
        <f>1</f>
        <v>1</v>
      </c>
      <c r="F19" s="13"/>
      <c r="G19" s="12"/>
    </row>
    <row r="20" spans="1:7" ht="26" x14ac:dyDescent="0.35">
      <c r="A20" s="4">
        <v>17</v>
      </c>
      <c r="B20" s="1" t="s">
        <v>38</v>
      </c>
      <c r="C20" s="1" t="s">
        <v>57</v>
      </c>
      <c r="D20" s="4" t="s">
        <v>36</v>
      </c>
      <c r="E20" s="14">
        <f>10*2</f>
        <v>20</v>
      </c>
      <c r="F20" s="13"/>
      <c r="G20" s="12"/>
    </row>
    <row r="21" spans="1:7" x14ac:dyDescent="0.35">
      <c r="A21" s="4">
        <v>18</v>
      </c>
      <c r="B21" s="1" t="s">
        <v>39</v>
      </c>
      <c r="C21" s="1" t="s">
        <v>40</v>
      </c>
      <c r="D21" s="4" t="s">
        <v>24</v>
      </c>
      <c r="E21" s="14">
        <f>1</f>
        <v>1</v>
      </c>
      <c r="F21" s="13"/>
      <c r="G21" s="12"/>
    </row>
    <row r="22" spans="1:7" x14ac:dyDescent="0.35">
      <c r="A22" s="16"/>
      <c r="B22" s="16"/>
      <c r="C22" s="16"/>
      <c r="D22" s="16"/>
      <c r="E22" s="16"/>
      <c r="F22" s="16"/>
      <c r="G22" s="12"/>
    </row>
    <row r="23" spans="1:7" x14ac:dyDescent="0.35">
      <c r="A23" s="16"/>
      <c r="B23" s="20" t="s">
        <v>41</v>
      </c>
      <c r="C23" s="20" t="s">
        <v>59</v>
      </c>
      <c r="D23" s="16"/>
      <c r="E23" s="16" t="s">
        <v>60</v>
      </c>
      <c r="F23" s="13"/>
      <c r="G23" s="12"/>
    </row>
    <row r="24" spans="1:7" s="19" customFormat="1" x14ac:dyDescent="0.35">
      <c r="A24" s="17"/>
      <c r="B24" s="17"/>
      <c r="C24" s="17"/>
      <c r="D24" s="17"/>
      <c r="E24" s="17"/>
      <c r="F24" s="17"/>
      <c r="G24" s="18"/>
    </row>
    <row r="27" spans="1:7" x14ac:dyDescent="0.35">
      <c r="G27" s="15"/>
    </row>
  </sheetData>
  <mergeCells count="1"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134A-7A27-4B1A-B123-3FB0926663E8}">
  <dimension ref="A1:G23"/>
  <sheetViews>
    <sheetView workbookViewId="0">
      <pane ySplit="3" topLeftCell="A4" activePane="bottomLeft" state="frozen"/>
      <selection pane="bottomLeft" activeCell="B7" sqref="B7"/>
    </sheetView>
  </sheetViews>
  <sheetFormatPr defaultRowHeight="14.5" x14ac:dyDescent="0.35"/>
  <cols>
    <col min="1" max="1" width="6.08984375" customWidth="1"/>
    <col min="2" max="2" width="33.81640625" bestFit="1" customWidth="1"/>
    <col min="3" max="3" width="52.81640625" customWidth="1"/>
    <col min="7" max="7" width="9.453125" bestFit="1" customWidth="1"/>
  </cols>
  <sheetData>
    <row r="1" spans="1:7" ht="15.5" x14ac:dyDescent="0.35">
      <c r="A1" s="26" t="s">
        <v>61</v>
      </c>
      <c r="B1" s="26"/>
      <c r="C1" s="26"/>
      <c r="D1" s="26"/>
      <c r="E1" s="26"/>
      <c r="F1" s="26"/>
      <c r="G1" s="26"/>
    </row>
    <row r="2" spans="1:7" x14ac:dyDescent="0.3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</row>
    <row r="3" spans="1:7" x14ac:dyDescent="0.35">
      <c r="A3" s="8" t="s">
        <v>7</v>
      </c>
      <c r="B3" s="9" t="s">
        <v>8</v>
      </c>
      <c r="C3" s="10" t="s">
        <v>9</v>
      </c>
      <c r="D3" s="8"/>
      <c r="E3" s="11"/>
      <c r="F3" s="8"/>
      <c r="G3" s="8"/>
    </row>
    <row r="4" spans="1:7" x14ac:dyDescent="0.35">
      <c r="A4" s="2">
        <v>1</v>
      </c>
      <c r="B4" s="1" t="s">
        <v>10</v>
      </c>
      <c r="C4" s="1" t="s">
        <v>44</v>
      </c>
      <c r="D4" s="2" t="s">
        <v>11</v>
      </c>
      <c r="E4" s="3">
        <f>1</f>
        <v>1</v>
      </c>
      <c r="F4" s="12"/>
      <c r="G4" s="12"/>
    </row>
    <row r="5" spans="1:7" x14ac:dyDescent="0.35">
      <c r="A5" s="2">
        <v>2</v>
      </c>
      <c r="B5" s="1" t="s">
        <v>12</v>
      </c>
      <c r="C5" s="1" t="s">
        <v>43</v>
      </c>
      <c r="D5" s="2" t="s">
        <v>13</v>
      </c>
      <c r="E5" s="3">
        <f>20</f>
        <v>20</v>
      </c>
      <c r="F5" s="12"/>
      <c r="G5" s="12"/>
    </row>
    <row r="6" spans="1:7" x14ac:dyDescent="0.35">
      <c r="A6" s="2">
        <v>3</v>
      </c>
      <c r="B6" s="1" t="s">
        <v>14</v>
      </c>
      <c r="C6" s="1" t="s">
        <v>45</v>
      </c>
      <c r="D6" s="2" t="s">
        <v>15</v>
      </c>
      <c r="E6" s="3">
        <f>250</f>
        <v>250</v>
      </c>
      <c r="F6" s="12"/>
      <c r="G6" s="12"/>
    </row>
    <row r="7" spans="1:7" x14ac:dyDescent="0.35">
      <c r="A7" s="2">
        <v>4</v>
      </c>
      <c r="B7" s="1" t="s">
        <v>16</v>
      </c>
      <c r="C7" s="1" t="s">
        <v>46</v>
      </c>
      <c r="D7" s="2" t="s">
        <v>17</v>
      </c>
      <c r="E7" s="3">
        <f>100</f>
        <v>100</v>
      </c>
      <c r="F7" s="12"/>
      <c r="G7" s="12"/>
    </row>
    <row r="8" spans="1:7" x14ac:dyDescent="0.35">
      <c r="A8" s="2">
        <v>5</v>
      </c>
      <c r="B8" s="1" t="s">
        <v>18</v>
      </c>
      <c r="C8" s="1" t="s">
        <v>47</v>
      </c>
      <c r="D8" s="2" t="s">
        <v>19</v>
      </c>
      <c r="E8" s="3">
        <f>10</f>
        <v>10</v>
      </c>
      <c r="F8" s="12"/>
      <c r="G8" s="12"/>
    </row>
    <row r="9" spans="1:7" x14ac:dyDescent="0.35">
      <c r="A9" s="2">
        <v>6</v>
      </c>
      <c r="B9" s="1" t="s">
        <v>20</v>
      </c>
      <c r="C9" s="1" t="s">
        <v>48</v>
      </c>
      <c r="D9" s="2" t="s">
        <v>21</v>
      </c>
      <c r="E9" s="3">
        <f>50</f>
        <v>50</v>
      </c>
      <c r="F9" s="12"/>
      <c r="G9" s="12"/>
    </row>
    <row r="10" spans="1:7" x14ac:dyDescent="0.35">
      <c r="A10" s="2">
        <v>7</v>
      </c>
      <c r="B10" s="1" t="s">
        <v>25</v>
      </c>
      <c r="C10" s="1" t="s">
        <v>49</v>
      </c>
      <c r="D10" s="2" t="s">
        <v>26</v>
      </c>
      <c r="E10" s="3">
        <f>2*6*30</f>
        <v>360</v>
      </c>
      <c r="F10" s="13"/>
      <c r="G10" s="12"/>
    </row>
    <row r="11" spans="1:7" ht="26" x14ac:dyDescent="0.35">
      <c r="A11" s="2">
        <v>8</v>
      </c>
      <c r="B11" s="1" t="s">
        <v>27</v>
      </c>
      <c r="C11" s="1" t="s">
        <v>58</v>
      </c>
      <c r="D11" s="2" t="s">
        <v>28</v>
      </c>
      <c r="E11" s="3">
        <f>1*3*30</f>
        <v>90</v>
      </c>
      <c r="F11" s="13"/>
      <c r="G11" s="12"/>
    </row>
    <row r="12" spans="1:7" ht="26" x14ac:dyDescent="0.35">
      <c r="A12" s="2">
        <v>9</v>
      </c>
      <c r="B12" s="1" t="s">
        <v>29</v>
      </c>
      <c r="C12" s="1" t="s">
        <v>50</v>
      </c>
      <c r="D12" s="2" t="s">
        <v>24</v>
      </c>
      <c r="E12" s="3">
        <f>1</f>
        <v>1</v>
      </c>
      <c r="F12" s="13"/>
      <c r="G12" s="12"/>
    </row>
    <row r="13" spans="1:7" x14ac:dyDescent="0.35">
      <c r="A13" s="2">
        <v>10</v>
      </c>
      <c r="B13" s="1" t="s">
        <v>30</v>
      </c>
      <c r="C13" s="1" t="s">
        <v>51</v>
      </c>
      <c r="D13" s="2" t="s">
        <v>31</v>
      </c>
      <c r="E13" s="3">
        <f>5</f>
        <v>5</v>
      </c>
      <c r="F13" s="13"/>
      <c r="G13" s="12"/>
    </row>
    <row r="14" spans="1:7" x14ac:dyDescent="0.35">
      <c r="A14" s="2">
        <v>11</v>
      </c>
      <c r="B14" s="1" t="s">
        <v>32</v>
      </c>
      <c r="C14" s="1" t="s">
        <v>52</v>
      </c>
      <c r="D14" s="2" t="s">
        <v>21</v>
      </c>
      <c r="E14" s="3">
        <f>500</f>
        <v>500</v>
      </c>
      <c r="F14" s="13"/>
      <c r="G14" s="12"/>
    </row>
    <row r="15" spans="1:7" ht="26" x14ac:dyDescent="0.35">
      <c r="A15" s="2">
        <v>12</v>
      </c>
      <c r="B15" s="1" t="s">
        <v>33</v>
      </c>
      <c r="C15" s="1" t="s">
        <v>53</v>
      </c>
      <c r="D15" s="2" t="s">
        <v>31</v>
      </c>
      <c r="E15" s="3">
        <f>300</f>
        <v>300</v>
      </c>
      <c r="F15" s="13"/>
      <c r="G15" s="12"/>
    </row>
    <row r="16" spans="1:7" x14ac:dyDescent="0.35">
      <c r="A16" s="2">
        <v>13</v>
      </c>
      <c r="B16" s="1" t="s">
        <v>34</v>
      </c>
      <c r="C16" s="1" t="s">
        <v>54</v>
      </c>
      <c r="D16" s="2" t="s">
        <v>24</v>
      </c>
      <c r="E16" s="3">
        <f>1</f>
        <v>1</v>
      </c>
      <c r="F16" s="13"/>
      <c r="G16" s="12"/>
    </row>
    <row r="17" spans="1:7" ht="26" x14ac:dyDescent="0.35">
      <c r="A17" s="2">
        <v>14</v>
      </c>
      <c r="B17" s="1" t="s">
        <v>35</v>
      </c>
      <c r="C17" s="1" t="s">
        <v>55</v>
      </c>
      <c r="D17" s="4" t="s">
        <v>36</v>
      </c>
      <c r="E17" s="5">
        <f>20</f>
        <v>20</v>
      </c>
      <c r="F17" s="13"/>
      <c r="G17" s="12"/>
    </row>
    <row r="18" spans="1:7" ht="26" x14ac:dyDescent="0.35">
      <c r="A18" s="2">
        <v>15</v>
      </c>
      <c r="B18" s="1" t="s">
        <v>37</v>
      </c>
      <c r="C18" s="1" t="s">
        <v>56</v>
      </c>
      <c r="D18" s="4" t="s">
        <v>24</v>
      </c>
      <c r="E18" s="14">
        <f>1</f>
        <v>1</v>
      </c>
      <c r="F18" s="13"/>
      <c r="G18" s="12"/>
    </row>
    <row r="19" spans="1:7" ht="26" x14ac:dyDescent="0.35">
      <c r="A19" s="2">
        <v>16</v>
      </c>
      <c r="B19" s="1" t="s">
        <v>38</v>
      </c>
      <c r="C19" s="1" t="s">
        <v>57</v>
      </c>
      <c r="D19" s="4" t="s">
        <v>36</v>
      </c>
      <c r="E19" s="14">
        <f>10*2</f>
        <v>20</v>
      </c>
      <c r="F19" s="13"/>
      <c r="G19" s="12"/>
    </row>
    <row r="20" spans="1:7" x14ac:dyDescent="0.35">
      <c r="A20" s="2">
        <v>17</v>
      </c>
      <c r="B20" s="1" t="s">
        <v>39</v>
      </c>
      <c r="C20" s="1" t="s">
        <v>40</v>
      </c>
      <c r="D20" s="4" t="s">
        <v>24</v>
      </c>
      <c r="E20" s="14">
        <f>1</f>
        <v>1</v>
      </c>
      <c r="F20" s="13"/>
      <c r="G20" s="12"/>
    </row>
    <row r="21" spans="1:7" x14ac:dyDescent="0.35">
      <c r="A21" s="16"/>
      <c r="B21" s="16"/>
      <c r="C21" s="16"/>
      <c r="D21" s="16"/>
      <c r="E21" s="16"/>
      <c r="F21" s="16"/>
      <c r="G21" s="12"/>
    </row>
    <row r="22" spans="1:7" s="19" customFormat="1" x14ac:dyDescent="0.35">
      <c r="A22" s="16">
        <v>18</v>
      </c>
      <c r="B22" s="20" t="s">
        <v>41</v>
      </c>
      <c r="C22" s="20" t="s">
        <v>42</v>
      </c>
      <c r="D22" s="16"/>
      <c r="E22" s="16">
        <v>1</v>
      </c>
      <c r="F22" s="13"/>
      <c r="G22" s="12"/>
    </row>
    <row r="23" spans="1:7" x14ac:dyDescent="0.35">
      <c r="A23" s="17"/>
      <c r="B23" s="17"/>
      <c r="C23" s="17"/>
      <c r="D23" s="17"/>
      <c r="E23" s="17"/>
      <c r="F23" s="17"/>
      <c r="G23" s="18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856C-DE9B-4C98-A822-B184A93D394A}">
  <dimension ref="A1:G23"/>
  <sheetViews>
    <sheetView workbookViewId="0">
      <pane ySplit="3" topLeftCell="A4" activePane="bottomLeft" state="frozen"/>
      <selection pane="bottomLeft" activeCell="B7" sqref="B7"/>
    </sheetView>
  </sheetViews>
  <sheetFormatPr defaultRowHeight="14.5" x14ac:dyDescent="0.35"/>
  <cols>
    <col min="1" max="1" width="5.7265625" customWidth="1"/>
    <col min="2" max="2" width="33.81640625" bestFit="1" customWidth="1"/>
    <col min="3" max="3" width="56.26953125" customWidth="1"/>
    <col min="7" max="7" width="14.453125" customWidth="1"/>
  </cols>
  <sheetData>
    <row r="1" spans="1:7" ht="15.5" x14ac:dyDescent="0.35">
      <c r="A1" s="26" t="s">
        <v>63</v>
      </c>
      <c r="B1" s="26"/>
      <c r="C1" s="26"/>
      <c r="D1" s="26"/>
      <c r="E1" s="26"/>
      <c r="F1" s="26"/>
      <c r="G1" s="26"/>
    </row>
    <row r="2" spans="1:7" x14ac:dyDescent="0.3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</row>
    <row r="3" spans="1:7" x14ac:dyDescent="0.35">
      <c r="A3" s="8" t="s">
        <v>7</v>
      </c>
      <c r="B3" s="9" t="s">
        <v>8</v>
      </c>
      <c r="C3" s="10" t="s">
        <v>9</v>
      </c>
      <c r="D3" s="8"/>
      <c r="E3" s="11"/>
      <c r="F3" s="8"/>
      <c r="G3" s="8"/>
    </row>
    <row r="4" spans="1:7" x14ac:dyDescent="0.35">
      <c r="A4" s="2">
        <v>1</v>
      </c>
      <c r="B4" s="1" t="s">
        <v>10</v>
      </c>
      <c r="C4" s="1" t="s">
        <v>44</v>
      </c>
      <c r="D4" s="2" t="s">
        <v>11</v>
      </c>
      <c r="E4" s="3">
        <f>1</f>
        <v>1</v>
      </c>
      <c r="F4" s="12"/>
      <c r="G4" s="12"/>
    </row>
    <row r="5" spans="1:7" x14ac:dyDescent="0.35">
      <c r="A5" s="2">
        <v>2</v>
      </c>
      <c r="B5" s="1" t="s">
        <v>12</v>
      </c>
      <c r="C5" s="1" t="s">
        <v>43</v>
      </c>
      <c r="D5" s="2" t="s">
        <v>13</v>
      </c>
      <c r="E5" s="3">
        <f>20</f>
        <v>20</v>
      </c>
      <c r="F5" s="12"/>
      <c r="G5" s="12"/>
    </row>
    <row r="6" spans="1:7" x14ac:dyDescent="0.35">
      <c r="A6" s="2">
        <v>3</v>
      </c>
      <c r="B6" s="1" t="s">
        <v>14</v>
      </c>
      <c r="C6" s="1" t="s">
        <v>45</v>
      </c>
      <c r="D6" s="2" t="s">
        <v>15</v>
      </c>
      <c r="E6" s="3">
        <f>250</f>
        <v>250</v>
      </c>
      <c r="F6" s="12"/>
      <c r="G6" s="12"/>
    </row>
    <row r="7" spans="1:7" x14ac:dyDescent="0.35">
      <c r="A7" s="2">
        <v>4</v>
      </c>
      <c r="B7" s="1" t="s">
        <v>16</v>
      </c>
      <c r="C7" s="1" t="s">
        <v>46</v>
      </c>
      <c r="D7" s="2" t="s">
        <v>17</v>
      </c>
      <c r="E7" s="3">
        <f>100</f>
        <v>100</v>
      </c>
      <c r="F7" s="12"/>
      <c r="G7" s="12"/>
    </row>
    <row r="8" spans="1:7" x14ac:dyDescent="0.35">
      <c r="A8" s="2">
        <v>5</v>
      </c>
      <c r="B8" s="1" t="s">
        <v>18</v>
      </c>
      <c r="C8" s="1" t="s">
        <v>47</v>
      </c>
      <c r="D8" s="2" t="s">
        <v>19</v>
      </c>
      <c r="E8" s="3">
        <f>10</f>
        <v>10</v>
      </c>
      <c r="F8" s="12"/>
      <c r="G8" s="12"/>
    </row>
    <row r="9" spans="1:7" x14ac:dyDescent="0.35">
      <c r="A9" s="2">
        <v>6</v>
      </c>
      <c r="B9" s="1" t="s">
        <v>20</v>
      </c>
      <c r="C9" s="1" t="s">
        <v>48</v>
      </c>
      <c r="D9" s="2" t="s">
        <v>21</v>
      </c>
      <c r="E9" s="3">
        <f>50</f>
        <v>50</v>
      </c>
      <c r="F9" s="12"/>
      <c r="G9" s="12"/>
    </row>
    <row r="10" spans="1:7" x14ac:dyDescent="0.35">
      <c r="A10" s="2">
        <v>7</v>
      </c>
      <c r="B10" s="1" t="s">
        <v>25</v>
      </c>
      <c r="C10" s="1" t="s">
        <v>49</v>
      </c>
      <c r="D10" s="2" t="s">
        <v>26</v>
      </c>
      <c r="E10" s="3">
        <f>2*6*30</f>
        <v>360</v>
      </c>
      <c r="F10" s="13"/>
      <c r="G10" s="12"/>
    </row>
    <row r="11" spans="1:7" x14ac:dyDescent="0.35">
      <c r="A11" s="2">
        <v>8</v>
      </c>
      <c r="B11" s="1" t="s">
        <v>27</v>
      </c>
      <c r="C11" s="1" t="s">
        <v>58</v>
      </c>
      <c r="D11" s="2" t="s">
        <v>28</v>
      </c>
      <c r="E11" s="3">
        <f>1*3*30</f>
        <v>90</v>
      </c>
      <c r="F11" s="13"/>
      <c r="G11" s="12"/>
    </row>
    <row r="12" spans="1:7" ht="26" x14ac:dyDescent="0.35">
      <c r="A12" s="2">
        <v>9</v>
      </c>
      <c r="B12" s="1" t="s">
        <v>29</v>
      </c>
      <c r="C12" s="1" t="s">
        <v>50</v>
      </c>
      <c r="D12" s="2" t="s">
        <v>24</v>
      </c>
      <c r="E12" s="3">
        <f>1</f>
        <v>1</v>
      </c>
      <c r="F12" s="13"/>
      <c r="G12" s="12"/>
    </row>
    <row r="13" spans="1:7" x14ac:dyDescent="0.35">
      <c r="A13" s="2">
        <v>10</v>
      </c>
      <c r="B13" s="1" t="s">
        <v>30</v>
      </c>
      <c r="C13" s="1" t="s">
        <v>51</v>
      </c>
      <c r="D13" s="2" t="s">
        <v>31</v>
      </c>
      <c r="E13" s="3">
        <f>5</f>
        <v>5</v>
      </c>
      <c r="F13" s="13"/>
      <c r="G13" s="12"/>
    </row>
    <row r="14" spans="1:7" x14ac:dyDescent="0.35">
      <c r="A14" s="2">
        <v>11</v>
      </c>
      <c r="B14" s="1" t="s">
        <v>32</v>
      </c>
      <c r="C14" s="1" t="s">
        <v>52</v>
      </c>
      <c r="D14" s="2" t="s">
        <v>21</v>
      </c>
      <c r="E14" s="3">
        <f>500</f>
        <v>500</v>
      </c>
      <c r="F14" s="13"/>
      <c r="G14" s="12"/>
    </row>
    <row r="15" spans="1:7" ht="26" x14ac:dyDescent="0.35">
      <c r="A15" s="2">
        <v>12</v>
      </c>
      <c r="B15" s="1" t="s">
        <v>33</v>
      </c>
      <c r="C15" s="1" t="s">
        <v>53</v>
      </c>
      <c r="D15" s="2" t="s">
        <v>31</v>
      </c>
      <c r="E15" s="3">
        <f>300</f>
        <v>300</v>
      </c>
      <c r="F15" s="13"/>
      <c r="G15" s="12"/>
    </row>
    <row r="16" spans="1:7" x14ac:dyDescent="0.35">
      <c r="A16" s="2">
        <v>13</v>
      </c>
      <c r="B16" s="1" t="s">
        <v>34</v>
      </c>
      <c r="C16" s="1" t="s">
        <v>54</v>
      </c>
      <c r="D16" s="2" t="s">
        <v>24</v>
      </c>
      <c r="E16" s="3">
        <f>1</f>
        <v>1</v>
      </c>
      <c r="F16" s="13"/>
      <c r="G16" s="12"/>
    </row>
    <row r="17" spans="1:7" ht="26" x14ac:dyDescent="0.35">
      <c r="A17" s="2">
        <v>14</v>
      </c>
      <c r="B17" s="1" t="s">
        <v>35</v>
      </c>
      <c r="C17" s="1" t="s">
        <v>55</v>
      </c>
      <c r="D17" s="4" t="s">
        <v>36</v>
      </c>
      <c r="E17" s="5">
        <f>20</f>
        <v>20</v>
      </c>
      <c r="F17" s="13"/>
      <c r="G17" s="12"/>
    </row>
    <row r="18" spans="1:7" ht="26" x14ac:dyDescent="0.35">
      <c r="A18" s="2">
        <v>15</v>
      </c>
      <c r="B18" s="1" t="s">
        <v>37</v>
      </c>
      <c r="C18" s="1" t="s">
        <v>56</v>
      </c>
      <c r="D18" s="4" t="s">
        <v>24</v>
      </c>
      <c r="E18" s="14">
        <f>1</f>
        <v>1</v>
      </c>
      <c r="F18" s="13"/>
      <c r="G18" s="12"/>
    </row>
    <row r="19" spans="1:7" ht="26" x14ac:dyDescent="0.35">
      <c r="A19" s="2">
        <v>16</v>
      </c>
      <c r="B19" s="1" t="s">
        <v>38</v>
      </c>
      <c r="C19" s="1" t="s">
        <v>57</v>
      </c>
      <c r="D19" s="4" t="s">
        <v>36</v>
      </c>
      <c r="E19" s="14">
        <f>10*2</f>
        <v>20</v>
      </c>
      <c r="F19" s="13"/>
      <c r="G19" s="12"/>
    </row>
    <row r="20" spans="1:7" x14ac:dyDescent="0.35">
      <c r="A20" s="2">
        <v>17</v>
      </c>
      <c r="B20" s="1" t="s">
        <v>39</v>
      </c>
      <c r="C20" s="1" t="s">
        <v>40</v>
      </c>
      <c r="D20" s="4" t="s">
        <v>24</v>
      </c>
      <c r="E20" s="14">
        <f>1</f>
        <v>1</v>
      </c>
      <c r="F20" s="13"/>
      <c r="G20" s="12"/>
    </row>
    <row r="21" spans="1:7" x14ac:dyDescent="0.35">
      <c r="A21" s="16"/>
      <c r="B21" s="16"/>
      <c r="C21" s="16"/>
      <c r="D21" s="16"/>
      <c r="E21" s="16"/>
      <c r="F21" s="16"/>
      <c r="G21" s="12"/>
    </row>
    <row r="22" spans="1:7" s="19" customFormat="1" x14ac:dyDescent="0.35">
      <c r="A22" s="16">
        <v>18</v>
      </c>
      <c r="B22" s="20" t="s">
        <v>41</v>
      </c>
      <c r="C22" s="20" t="s">
        <v>42</v>
      </c>
      <c r="D22" s="16"/>
      <c r="E22" s="16">
        <v>1</v>
      </c>
      <c r="F22" s="13"/>
      <c r="G22" s="12"/>
    </row>
    <row r="23" spans="1:7" x14ac:dyDescent="0.35">
      <c r="A23" s="17"/>
      <c r="B23" s="17"/>
      <c r="C23" s="17"/>
      <c r="D23" s="17"/>
      <c r="E23" s="17"/>
      <c r="F23" s="17"/>
      <c r="G23" s="18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A9DB4-A517-4C31-8E8A-990750221E3F}">
  <dimension ref="A1:G23"/>
  <sheetViews>
    <sheetView workbookViewId="0">
      <pane ySplit="3" topLeftCell="A4" activePane="bottomLeft" state="frozen"/>
      <selection pane="bottomLeft" activeCell="B7" sqref="B7"/>
    </sheetView>
  </sheetViews>
  <sheetFormatPr defaultRowHeight="14.5" x14ac:dyDescent="0.35"/>
  <cols>
    <col min="1" max="1" width="5.26953125" customWidth="1"/>
    <col min="2" max="2" width="33.81640625" bestFit="1" customWidth="1"/>
    <col min="3" max="3" width="54" customWidth="1"/>
    <col min="7" max="7" width="9.453125" bestFit="1" customWidth="1"/>
  </cols>
  <sheetData>
    <row r="1" spans="1:7" ht="15.5" x14ac:dyDescent="0.35">
      <c r="A1" s="26" t="s">
        <v>64</v>
      </c>
      <c r="B1" s="26"/>
      <c r="C1" s="26"/>
      <c r="D1" s="26"/>
      <c r="E1" s="26"/>
      <c r="F1" s="26"/>
      <c r="G1" s="26"/>
    </row>
    <row r="2" spans="1:7" x14ac:dyDescent="0.3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</row>
    <row r="3" spans="1:7" x14ac:dyDescent="0.35">
      <c r="A3" s="8" t="s">
        <v>7</v>
      </c>
      <c r="B3" s="9" t="s">
        <v>8</v>
      </c>
      <c r="C3" s="10" t="s">
        <v>9</v>
      </c>
      <c r="D3" s="8"/>
      <c r="E3" s="11"/>
      <c r="F3" s="8"/>
      <c r="G3" s="8"/>
    </row>
    <row r="4" spans="1:7" x14ac:dyDescent="0.35">
      <c r="A4" s="2">
        <v>1</v>
      </c>
      <c r="B4" s="1" t="s">
        <v>10</v>
      </c>
      <c r="C4" s="1" t="s">
        <v>44</v>
      </c>
      <c r="D4" s="2" t="s">
        <v>11</v>
      </c>
      <c r="E4" s="3">
        <f>1</f>
        <v>1</v>
      </c>
      <c r="F4" s="12"/>
      <c r="G4" s="12"/>
    </row>
    <row r="5" spans="1:7" x14ac:dyDescent="0.35">
      <c r="A5" s="2">
        <v>2</v>
      </c>
      <c r="B5" s="1" t="s">
        <v>12</v>
      </c>
      <c r="C5" s="1" t="s">
        <v>43</v>
      </c>
      <c r="D5" s="2" t="s">
        <v>13</v>
      </c>
      <c r="E5" s="3">
        <f>20</f>
        <v>20</v>
      </c>
      <c r="F5" s="12"/>
      <c r="G5" s="12"/>
    </row>
    <row r="6" spans="1:7" x14ac:dyDescent="0.35">
      <c r="A6" s="2">
        <v>3</v>
      </c>
      <c r="B6" s="1" t="s">
        <v>14</v>
      </c>
      <c r="C6" s="1" t="s">
        <v>45</v>
      </c>
      <c r="D6" s="2" t="s">
        <v>15</v>
      </c>
      <c r="E6" s="3">
        <f>250</f>
        <v>250</v>
      </c>
      <c r="F6" s="12"/>
      <c r="G6" s="12"/>
    </row>
    <row r="7" spans="1:7" x14ac:dyDescent="0.35">
      <c r="A7" s="2">
        <v>4</v>
      </c>
      <c r="B7" s="1" t="s">
        <v>16</v>
      </c>
      <c r="C7" s="1" t="s">
        <v>46</v>
      </c>
      <c r="D7" s="2" t="s">
        <v>17</v>
      </c>
      <c r="E7" s="3">
        <f>100</f>
        <v>100</v>
      </c>
      <c r="F7" s="12"/>
      <c r="G7" s="12"/>
    </row>
    <row r="8" spans="1:7" x14ac:dyDescent="0.35">
      <c r="A8" s="2">
        <v>5</v>
      </c>
      <c r="B8" s="1" t="s">
        <v>18</v>
      </c>
      <c r="C8" s="1" t="s">
        <v>47</v>
      </c>
      <c r="D8" s="2" t="s">
        <v>19</v>
      </c>
      <c r="E8" s="3">
        <f>10</f>
        <v>10</v>
      </c>
      <c r="F8" s="12"/>
      <c r="G8" s="12"/>
    </row>
    <row r="9" spans="1:7" x14ac:dyDescent="0.35">
      <c r="A9" s="2">
        <v>6</v>
      </c>
      <c r="B9" s="1" t="s">
        <v>20</v>
      </c>
      <c r="C9" s="1" t="s">
        <v>48</v>
      </c>
      <c r="D9" s="2" t="s">
        <v>21</v>
      </c>
      <c r="E9" s="3">
        <f>50</f>
        <v>50</v>
      </c>
      <c r="F9" s="12"/>
      <c r="G9" s="12"/>
    </row>
    <row r="10" spans="1:7" x14ac:dyDescent="0.35">
      <c r="A10" s="2">
        <v>7</v>
      </c>
      <c r="B10" s="1" t="s">
        <v>25</v>
      </c>
      <c r="C10" s="1" t="s">
        <v>49</v>
      </c>
      <c r="D10" s="2" t="s">
        <v>26</v>
      </c>
      <c r="E10" s="3">
        <f>2*6*30</f>
        <v>360</v>
      </c>
      <c r="F10" s="13"/>
      <c r="G10" s="12"/>
    </row>
    <row r="11" spans="1:7" ht="18.649999999999999" customHeight="1" x14ac:dyDescent="0.35">
      <c r="A11" s="2">
        <v>8</v>
      </c>
      <c r="B11" s="1" t="s">
        <v>27</v>
      </c>
      <c r="C11" s="1" t="s">
        <v>58</v>
      </c>
      <c r="D11" s="2" t="s">
        <v>28</v>
      </c>
      <c r="E11" s="3">
        <f>1*3*30</f>
        <v>90</v>
      </c>
      <c r="F11" s="13"/>
      <c r="G11" s="12"/>
    </row>
    <row r="12" spans="1:7" ht="26" x14ac:dyDescent="0.35">
      <c r="A12" s="2">
        <v>9</v>
      </c>
      <c r="B12" s="1" t="s">
        <v>29</v>
      </c>
      <c r="C12" s="1" t="s">
        <v>50</v>
      </c>
      <c r="D12" s="2" t="s">
        <v>24</v>
      </c>
      <c r="E12" s="3">
        <f>1</f>
        <v>1</v>
      </c>
      <c r="F12" s="13"/>
      <c r="G12" s="12"/>
    </row>
    <row r="13" spans="1:7" x14ac:dyDescent="0.35">
      <c r="A13" s="2">
        <v>10</v>
      </c>
      <c r="B13" s="1" t="s">
        <v>30</v>
      </c>
      <c r="C13" s="1" t="s">
        <v>51</v>
      </c>
      <c r="D13" s="2" t="s">
        <v>31</v>
      </c>
      <c r="E13" s="3">
        <f>5</f>
        <v>5</v>
      </c>
      <c r="F13" s="13"/>
      <c r="G13" s="12"/>
    </row>
    <row r="14" spans="1:7" x14ac:dyDescent="0.35">
      <c r="A14" s="2">
        <v>11</v>
      </c>
      <c r="B14" s="1" t="s">
        <v>32</v>
      </c>
      <c r="C14" s="1" t="s">
        <v>52</v>
      </c>
      <c r="D14" s="2" t="s">
        <v>21</v>
      </c>
      <c r="E14" s="3">
        <f>500</f>
        <v>500</v>
      </c>
      <c r="F14" s="13"/>
      <c r="G14" s="12"/>
    </row>
    <row r="15" spans="1:7" ht="26" x14ac:dyDescent="0.35">
      <c r="A15" s="2">
        <v>12</v>
      </c>
      <c r="B15" s="1" t="s">
        <v>33</v>
      </c>
      <c r="C15" s="1" t="s">
        <v>53</v>
      </c>
      <c r="D15" s="2" t="s">
        <v>31</v>
      </c>
      <c r="E15" s="3">
        <f>300</f>
        <v>300</v>
      </c>
      <c r="F15" s="13"/>
      <c r="G15" s="12"/>
    </row>
    <row r="16" spans="1:7" x14ac:dyDescent="0.35">
      <c r="A16" s="2">
        <v>13</v>
      </c>
      <c r="B16" s="1" t="s">
        <v>34</v>
      </c>
      <c r="C16" s="1" t="s">
        <v>54</v>
      </c>
      <c r="D16" s="2" t="s">
        <v>24</v>
      </c>
      <c r="E16" s="3">
        <f>1</f>
        <v>1</v>
      </c>
      <c r="F16" s="13"/>
      <c r="G16" s="12"/>
    </row>
    <row r="17" spans="1:7" ht="26" x14ac:dyDescent="0.35">
      <c r="A17" s="2">
        <v>14</v>
      </c>
      <c r="B17" s="1" t="s">
        <v>35</v>
      </c>
      <c r="C17" s="1" t="s">
        <v>55</v>
      </c>
      <c r="D17" s="4" t="s">
        <v>36</v>
      </c>
      <c r="E17" s="5">
        <f>20</f>
        <v>20</v>
      </c>
      <c r="F17" s="13"/>
      <c r="G17" s="12"/>
    </row>
    <row r="18" spans="1:7" ht="26" x14ac:dyDescent="0.35">
      <c r="A18" s="2">
        <v>15</v>
      </c>
      <c r="B18" s="1" t="s">
        <v>37</v>
      </c>
      <c r="C18" s="1" t="s">
        <v>56</v>
      </c>
      <c r="D18" s="4" t="s">
        <v>24</v>
      </c>
      <c r="E18" s="14">
        <f>1</f>
        <v>1</v>
      </c>
      <c r="F18" s="13"/>
      <c r="G18" s="12"/>
    </row>
    <row r="19" spans="1:7" ht="26" x14ac:dyDescent="0.35">
      <c r="A19" s="2">
        <v>16</v>
      </c>
      <c r="B19" s="1" t="s">
        <v>38</v>
      </c>
      <c r="C19" s="1" t="s">
        <v>57</v>
      </c>
      <c r="D19" s="4" t="s">
        <v>36</v>
      </c>
      <c r="E19" s="14">
        <f>10*2</f>
        <v>20</v>
      </c>
      <c r="F19" s="13"/>
      <c r="G19" s="12"/>
    </row>
    <row r="20" spans="1:7" x14ac:dyDescent="0.35">
      <c r="A20" s="2">
        <v>17</v>
      </c>
      <c r="B20" s="1" t="s">
        <v>39</v>
      </c>
      <c r="C20" s="1" t="s">
        <v>40</v>
      </c>
      <c r="D20" s="4" t="s">
        <v>24</v>
      </c>
      <c r="E20" s="14">
        <f>1</f>
        <v>1</v>
      </c>
      <c r="F20" s="13"/>
      <c r="G20" s="12"/>
    </row>
    <row r="21" spans="1:7" x14ac:dyDescent="0.35">
      <c r="A21" s="16"/>
      <c r="B21" s="16"/>
      <c r="C21" s="16"/>
      <c r="D21" s="16"/>
      <c r="E21" s="16"/>
      <c r="F21" s="16"/>
      <c r="G21" s="12"/>
    </row>
    <row r="22" spans="1:7" x14ac:dyDescent="0.35">
      <c r="A22" s="16">
        <v>18</v>
      </c>
      <c r="B22" s="20" t="s">
        <v>41</v>
      </c>
      <c r="C22" s="20" t="s">
        <v>42</v>
      </c>
      <c r="D22" s="16"/>
      <c r="E22" s="16">
        <v>1</v>
      </c>
      <c r="F22" s="13"/>
      <c r="G22" s="12"/>
    </row>
    <row r="23" spans="1:7" x14ac:dyDescent="0.35">
      <c r="A23" s="17"/>
      <c r="B23" s="17"/>
      <c r="C23" s="17"/>
      <c r="D23" s="17"/>
      <c r="E23" s="17"/>
      <c r="F23" s="17"/>
      <c r="G23" s="18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3CB2F-223F-41FB-A599-9E7DBEFD9D84}">
  <dimension ref="A1:G23"/>
  <sheetViews>
    <sheetView workbookViewId="0">
      <pane ySplit="3" topLeftCell="A4" activePane="bottomLeft" state="frozen"/>
      <selection pane="bottomLeft" activeCell="C7" sqref="C7"/>
    </sheetView>
  </sheetViews>
  <sheetFormatPr defaultRowHeight="14.5" x14ac:dyDescent="0.35"/>
  <cols>
    <col min="1" max="1" width="7" customWidth="1"/>
    <col min="2" max="2" width="33.81640625" bestFit="1" customWidth="1"/>
    <col min="3" max="3" width="54.453125" customWidth="1"/>
    <col min="7" max="7" width="11.81640625" customWidth="1"/>
  </cols>
  <sheetData>
    <row r="1" spans="1:7" ht="15.5" x14ac:dyDescent="0.35">
      <c r="A1" s="26" t="s">
        <v>65</v>
      </c>
      <c r="B1" s="26"/>
      <c r="C1" s="26"/>
      <c r="D1" s="26"/>
      <c r="E1" s="26"/>
      <c r="F1" s="26"/>
      <c r="G1" s="26"/>
    </row>
    <row r="2" spans="1:7" x14ac:dyDescent="0.3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</row>
    <row r="3" spans="1:7" x14ac:dyDescent="0.35">
      <c r="A3" s="8" t="s">
        <v>7</v>
      </c>
      <c r="B3" s="9" t="s">
        <v>8</v>
      </c>
      <c r="C3" s="10" t="s">
        <v>9</v>
      </c>
      <c r="D3" s="8"/>
      <c r="E3" s="11"/>
      <c r="F3" s="8"/>
      <c r="G3" s="8"/>
    </row>
    <row r="4" spans="1:7" x14ac:dyDescent="0.35">
      <c r="A4" s="2">
        <v>1</v>
      </c>
      <c r="B4" s="1" t="s">
        <v>10</v>
      </c>
      <c r="C4" s="1" t="s">
        <v>44</v>
      </c>
      <c r="D4" s="2" t="s">
        <v>11</v>
      </c>
      <c r="E4" s="3">
        <f>1</f>
        <v>1</v>
      </c>
      <c r="F4" s="12"/>
      <c r="G4" s="12"/>
    </row>
    <row r="5" spans="1:7" x14ac:dyDescent="0.35">
      <c r="A5" s="2">
        <v>2</v>
      </c>
      <c r="B5" s="1" t="s">
        <v>12</v>
      </c>
      <c r="C5" s="1" t="s">
        <v>43</v>
      </c>
      <c r="D5" s="2" t="s">
        <v>13</v>
      </c>
      <c r="E5" s="3">
        <f>20</f>
        <v>20</v>
      </c>
      <c r="F5" s="12"/>
      <c r="G5" s="12"/>
    </row>
    <row r="6" spans="1:7" x14ac:dyDescent="0.35">
      <c r="A6" s="2">
        <v>3</v>
      </c>
      <c r="B6" s="1" t="s">
        <v>14</v>
      </c>
      <c r="C6" s="1" t="s">
        <v>45</v>
      </c>
      <c r="D6" s="2" t="s">
        <v>15</v>
      </c>
      <c r="E6" s="3">
        <f>250</f>
        <v>250</v>
      </c>
      <c r="F6" s="12"/>
      <c r="G6" s="12"/>
    </row>
    <row r="7" spans="1:7" x14ac:dyDescent="0.35">
      <c r="A7" s="2">
        <v>4</v>
      </c>
      <c r="B7" s="1" t="s">
        <v>16</v>
      </c>
      <c r="C7" s="1" t="s">
        <v>46</v>
      </c>
      <c r="D7" s="2" t="s">
        <v>17</v>
      </c>
      <c r="E7" s="3">
        <f>100</f>
        <v>100</v>
      </c>
      <c r="F7" s="12"/>
      <c r="G7" s="12"/>
    </row>
    <row r="8" spans="1:7" x14ac:dyDescent="0.35">
      <c r="A8" s="2">
        <v>5</v>
      </c>
      <c r="B8" s="1" t="s">
        <v>18</v>
      </c>
      <c r="C8" s="1" t="s">
        <v>47</v>
      </c>
      <c r="D8" s="2" t="s">
        <v>19</v>
      </c>
      <c r="E8" s="3">
        <f>10</f>
        <v>10</v>
      </c>
      <c r="F8" s="12"/>
      <c r="G8" s="12"/>
    </row>
    <row r="9" spans="1:7" x14ac:dyDescent="0.35">
      <c r="A9" s="2">
        <v>6</v>
      </c>
      <c r="B9" s="1" t="s">
        <v>20</v>
      </c>
      <c r="C9" s="1" t="s">
        <v>48</v>
      </c>
      <c r="D9" s="2" t="s">
        <v>21</v>
      </c>
      <c r="E9" s="3">
        <f>50</f>
        <v>50</v>
      </c>
      <c r="F9" s="12"/>
      <c r="G9" s="12"/>
    </row>
    <row r="10" spans="1:7" x14ac:dyDescent="0.35">
      <c r="A10" s="2">
        <v>7</v>
      </c>
      <c r="B10" s="1" t="s">
        <v>25</v>
      </c>
      <c r="C10" s="1" t="s">
        <v>49</v>
      </c>
      <c r="D10" s="2" t="s">
        <v>26</v>
      </c>
      <c r="E10" s="3">
        <f>2*6*30</f>
        <v>360</v>
      </c>
      <c r="F10" s="13"/>
      <c r="G10" s="12"/>
    </row>
    <row r="11" spans="1:7" x14ac:dyDescent="0.35">
      <c r="A11" s="2">
        <v>8</v>
      </c>
      <c r="B11" s="1" t="s">
        <v>27</v>
      </c>
      <c r="C11" s="1" t="s">
        <v>58</v>
      </c>
      <c r="D11" s="2" t="s">
        <v>28</v>
      </c>
      <c r="E11" s="3">
        <f>1*3*30</f>
        <v>90</v>
      </c>
      <c r="F11" s="13"/>
      <c r="G11" s="12"/>
    </row>
    <row r="12" spans="1:7" ht="26" x14ac:dyDescent="0.35">
      <c r="A12" s="2">
        <v>9</v>
      </c>
      <c r="B12" s="1" t="s">
        <v>29</v>
      </c>
      <c r="C12" s="1" t="s">
        <v>50</v>
      </c>
      <c r="D12" s="2" t="s">
        <v>24</v>
      </c>
      <c r="E12" s="3">
        <f>1</f>
        <v>1</v>
      </c>
      <c r="F12" s="13"/>
      <c r="G12" s="12"/>
    </row>
    <row r="13" spans="1:7" x14ac:dyDescent="0.35">
      <c r="A13" s="2">
        <v>10</v>
      </c>
      <c r="B13" s="1" t="s">
        <v>30</v>
      </c>
      <c r="C13" s="1" t="s">
        <v>51</v>
      </c>
      <c r="D13" s="2" t="s">
        <v>31</v>
      </c>
      <c r="E13" s="3">
        <f>5</f>
        <v>5</v>
      </c>
      <c r="F13" s="13"/>
      <c r="G13" s="12"/>
    </row>
    <row r="14" spans="1:7" x14ac:dyDescent="0.35">
      <c r="A14" s="2">
        <v>11</v>
      </c>
      <c r="B14" s="1" t="s">
        <v>32</v>
      </c>
      <c r="C14" s="1" t="s">
        <v>52</v>
      </c>
      <c r="D14" s="2" t="s">
        <v>21</v>
      </c>
      <c r="E14" s="3">
        <f>500</f>
        <v>500</v>
      </c>
      <c r="F14" s="13"/>
      <c r="G14" s="12"/>
    </row>
    <row r="15" spans="1:7" ht="26" x14ac:dyDescent="0.35">
      <c r="A15" s="2">
        <v>12</v>
      </c>
      <c r="B15" s="1" t="s">
        <v>33</v>
      </c>
      <c r="C15" s="1" t="s">
        <v>53</v>
      </c>
      <c r="D15" s="2" t="s">
        <v>31</v>
      </c>
      <c r="E15" s="3">
        <f>300</f>
        <v>300</v>
      </c>
      <c r="F15" s="13"/>
      <c r="G15" s="12"/>
    </row>
    <row r="16" spans="1:7" x14ac:dyDescent="0.35">
      <c r="A16" s="2">
        <v>13</v>
      </c>
      <c r="B16" s="1" t="s">
        <v>34</v>
      </c>
      <c r="C16" s="1" t="s">
        <v>54</v>
      </c>
      <c r="D16" s="2" t="s">
        <v>24</v>
      </c>
      <c r="E16" s="3">
        <f>1</f>
        <v>1</v>
      </c>
      <c r="F16" s="13"/>
      <c r="G16" s="12"/>
    </row>
    <row r="17" spans="1:7" ht="26" x14ac:dyDescent="0.35">
      <c r="A17" s="2">
        <v>14</v>
      </c>
      <c r="B17" s="1" t="s">
        <v>35</v>
      </c>
      <c r="C17" s="1" t="s">
        <v>55</v>
      </c>
      <c r="D17" s="4" t="s">
        <v>36</v>
      </c>
      <c r="E17" s="5">
        <f>20</f>
        <v>20</v>
      </c>
      <c r="F17" s="13"/>
      <c r="G17" s="12"/>
    </row>
    <row r="18" spans="1:7" ht="26" x14ac:dyDescent="0.35">
      <c r="A18" s="2">
        <v>15</v>
      </c>
      <c r="B18" s="1" t="s">
        <v>37</v>
      </c>
      <c r="C18" s="1" t="s">
        <v>56</v>
      </c>
      <c r="D18" s="4" t="s">
        <v>24</v>
      </c>
      <c r="E18" s="14">
        <f>1</f>
        <v>1</v>
      </c>
      <c r="F18" s="13"/>
      <c r="G18" s="12"/>
    </row>
    <row r="19" spans="1:7" ht="26" x14ac:dyDescent="0.35">
      <c r="A19" s="2">
        <v>16</v>
      </c>
      <c r="B19" s="1" t="s">
        <v>38</v>
      </c>
      <c r="C19" s="1" t="s">
        <v>57</v>
      </c>
      <c r="D19" s="4" t="s">
        <v>36</v>
      </c>
      <c r="E19" s="14">
        <f>10*2</f>
        <v>20</v>
      </c>
      <c r="F19" s="13"/>
      <c r="G19" s="12"/>
    </row>
    <row r="20" spans="1:7" x14ac:dyDescent="0.35">
      <c r="A20" s="2">
        <v>17</v>
      </c>
      <c r="B20" s="1" t="s">
        <v>39</v>
      </c>
      <c r="C20" s="1" t="s">
        <v>40</v>
      </c>
      <c r="D20" s="4" t="s">
        <v>24</v>
      </c>
      <c r="E20" s="14">
        <f>1</f>
        <v>1</v>
      </c>
      <c r="F20" s="13"/>
      <c r="G20" s="12"/>
    </row>
    <row r="21" spans="1:7" x14ac:dyDescent="0.35">
      <c r="A21" s="16"/>
      <c r="B21" s="16"/>
      <c r="C21" s="16"/>
      <c r="D21" s="16"/>
      <c r="E21" s="16"/>
      <c r="F21" s="16"/>
      <c r="G21" s="12"/>
    </row>
    <row r="22" spans="1:7" x14ac:dyDescent="0.35">
      <c r="A22" s="16">
        <v>18</v>
      </c>
      <c r="B22" s="20" t="s">
        <v>41</v>
      </c>
      <c r="C22" s="20" t="s">
        <v>42</v>
      </c>
      <c r="D22" s="16"/>
      <c r="E22" s="16">
        <v>1</v>
      </c>
      <c r="F22" s="13"/>
      <c r="G22" s="12"/>
    </row>
    <row r="23" spans="1:7" x14ac:dyDescent="0.35">
      <c r="A23" s="17"/>
      <c r="B23" s="17"/>
      <c r="C23" s="17"/>
      <c r="D23" s="17"/>
      <c r="E23" s="17"/>
      <c r="F23" s="17"/>
      <c r="G23" s="18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D6ED6CCD896D4B891D9E42AAC13038" ma:contentTypeVersion="9" ma:contentTypeDescription="Create a new document." ma:contentTypeScope="" ma:versionID="b1220c6b26a02e179e1f1e67d27bb5e1">
  <xsd:schema xmlns:xsd="http://www.w3.org/2001/XMLSchema" xmlns:xs="http://www.w3.org/2001/XMLSchema" xmlns:p="http://schemas.microsoft.com/office/2006/metadata/properties" xmlns:ns2="c4be69f3-881a-4609-83c1-c3eadc4a9e80" xmlns:ns3="fe982361-0c24-47c9-9eb4-92041be8c047" targetNamespace="http://schemas.microsoft.com/office/2006/metadata/properties" ma:root="true" ma:fieldsID="509cce45928c8edea61baf5fcb99b542" ns2:_="" ns3:_="">
    <xsd:import namespace="c4be69f3-881a-4609-83c1-c3eadc4a9e80"/>
    <xsd:import namespace="fe982361-0c24-47c9-9eb4-92041be8c0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69f3-881a-4609-83c1-c3eadc4a9e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82361-0c24-47c9-9eb4-92041be8c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e982361-0c24-47c9-9eb4-92041be8c04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AB468AC-3A95-41D3-A7AD-B253FB926A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be69f3-881a-4609-83c1-c3eadc4a9e80"/>
    <ds:schemaRef ds:uri="fe982361-0c24-47c9-9eb4-92041be8c0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08A661-B9B0-4E0C-87EC-D232E9127B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7FE79-37D2-4EAF-9DA3-AD2FB684DF55}">
  <ds:schemaRefs>
    <ds:schemaRef ds:uri="http://purl.org/dc/terms/"/>
    <ds:schemaRef ds:uri="7ef27298-9962-4a51-b75e-8f4016e2d733"/>
    <ds:schemaRef ds:uri="4d4537d9-fe44-48e5-9f74-461b87df3a92"/>
    <ds:schemaRef ds:uri="http://purl.org/dc/dcmitype/"/>
    <ds:schemaRef ds:uri="http://schemas.openxmlformats.org/package/2006/metadata/core-properties"/>
    <ds:schemaRef ds:uri="eefa8a3e-12c6-43a6-ba8f-b5ef61d12dd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fe982361-0c24-47c9-9eb4-92041be8c0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Lot 1-Lira</vt:lpstr>
      <vt:lpstr>Lot 2-Gulu</vt:lpstr>
      <vt:lpstr>Lot 3-Moroto</vt:lpstr>
      <vt:lpstr>Lot 4-Kasese</vt:lpstr>
      <vt:lpstr>Lot 5-Hoima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Muhangi</dc:creator>
  <cp:lastModifiedBy>Franck Hubert</cp:lastModifiedBy>
  <dcterms:created xsi:type="dcterms:W3CDTF">2021-03-31T12:58:32Z</dcterms:created>
  <dcterms:modified xsi:type="dcterms:W3CDTF">2021-04-16T09:25:19Z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0x0101000FD6ED6CCD896D4B891D9E42AAC13038</vt:lpwstr>
  </property>
  <property fmtid="{D5CDD505-2E9C-101B-9397-08002B2CF9AE}" pid="3" name="Order">
    <vt:r8>1382300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